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jo-078\Downloads\"/>
    </mc:Choice>
  </mc:AlternateContent>
  <xr:revisionPtr revIDLastSave="0" documentId="8_{B4BE3933-D6A1-453E-91E0-1B2ABDE1B84F}" xr6:coauthVersionLast="47" xr6:coauthVersionMax="47" xr10:uidLastSave="{00000000-0000-0000-0000-000000000000}"/>
  <bookViews>
    <workbookView xWindow="-14040" yWindow="-18315" windowWidth="29040" windowHeight="17520" activeTab="2" xr2:uid="{9B01A727-270D-49EB-ABAB-7BAFD8C89A1D}"/>
  </bookViews>
  <sheets>
    <sheet name="表１" sheetId="3" r:id="rId1"/>
    <sheet name="表2" sheetId="2" r:id="rId2"/>
    <sheet name="表3" sheetId="1" r:id="rId3"/>
  </sheets>
  <definedNames>
    <definedName name="_xlnm._FilterDatabase" localSheetId="2" hidden="1">表3!$A$3:$V$47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M46" i="1"/>
  <c r="M47" i="1" s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6" i="1"/>
  <c r="W37" i="1"/>
  <c r="W38" i="1"/>
  <c r="W39" i="1"/>
  <c r="W40" i="1"/>
  <c r="W41" i="1"/>
  <c r="W42" i="1"/>
  <c r="W43" i="1"/>
  <c r="W44" i="1"/>
  <c r="W45" i="1"/>
  <c r="L42" i="1"/>
  <c r="L43" i="1"/>
  <c r="L41" i="1"/>
  <c r="L37" i="1"/>
  <c r="L40" i="1"/>
  <c r="L33" i="1"/>
  <c r="L32" i="1"/>
  <c r="L21" i="1"/>
  <c r="L20" i="1"/>
  <c r="L39" i="1"/>
  <c r="L34" i="1"/>
  <c r="L36" i="1"/>
  <c r="L17" i="1"/>
  <c r="L18" i="1"/>
  <c r="L16" i="1"/>
  <c r="L15" i="1"/>
  <c r="L19" i="1"/>
  <c r="L22" i="1"/>
  <c r="L31" i="1"/>
  <c r="L28" i="1"/>
  <c r="L24" i="1"/>
  <c r="L23" i="1"/>
  <c r="L25" i="1"/>
  <c r="L29" i="1"/>
  <c r="L30" i="1"/>
  <c r="L27" i="1"/>
  <c r="L11" i="1"/>
  <c r="L26" i="1"/>
  <c r="L14" i="1"/>
  <c r="L12" i="1"/>
  <c r="L13" i="1"/>
  <c r="L5" i="1"/>
  <c r="L6" i="1"/>
  <c r="L7" i="1"/>
  <c r="L8" i="1"/>
  <c r="L9" i="1"/>
  <c r="L10" i="1"/>
  <c r="L45" i="1"/>
  <c r="L38" i="1"/>
  <c r="L35" i="1"/>
  <c r="L44" i="1"/>
  <c r="K46" i="1"/>
  <c r="W5" i="1" l="1"/>
  <c r="W48" i="1" s="1"/>
  <c r="N46" i="1"/>
  <c r="T46" i="1"/>
  <c r="T47" i="1" s="1"/>
  <c r="U46" i="1"/>
  <c r="U47" i="1" s="1"/>
  <c r="V46" i="1"/>
  <c r="V47" i="1" s="1"/>
  <c r="E46" i="1"/>
  <c r="E47" i="1" s="1"/>
  <c r="D46" i="1"/>
  <c r="D47" i="1" s="1"/>
  <c r="L46" i="1"/>
  <c r="W35" i="1"/>
  <c r="Q46" i="1"/>
  <c r="Q47" i="1" s="1"/>
  <c r="N47" i="1" l="1"/>
  <c r="O46" i="1"/>
  <c r="W46" i="1" s="1"/>
  <c r="O47" i="1" l="1"/>
  <c r="W47" i="1"/>
</calcChain>
</file>

<file path=xl/sharedStrings.xml><?xml version="1.0" encoding="utf-8"?>
<sst xmlns="http://schemas.openxmlformats.org/spreadsheetml/2006/main" count="379" uniqueCount="171">
  <si>
    <t>報告番号</t>
    <rPh sb="0" eb="4">
      <t>ホウコクバンゴウ</t>
    </rPh>
    <phoneticPr fontId="1"/>
  </si>
  <si>
    <t>資料番号</t>
    <rPh sb="0" eb="4">
      <t>シリョウバンゴウ</t>
    </rPh>
    <phoneticPr fontId="1"/>
  </si>
  <si>
    <t>サイズ
(cm)</t>
    <phoneticPr fontId="1"/>
  </si>
  <si>
    <t>写真撮影作業</t>
    <rPh sb="0" eb="4">
      <t>シャシンサツエイ</t>
    </rPh>
    <rPh sb="4" eb="6">
      <t>サギョウ</t>
    </rPh>
    <phoneticPr fontId="1"/>
  </si>
  <si>
    <t>Metashapeでの処理時間</t>
    <rPh sb="11" eb="13">
      <t>ショリ</t>
    </rPh>
    <rPh sb="13" eb="15">
      <t>ジカン</t>
    </rPh>
    <phoneticPr fontId="1"/>
  </si>
  <si>
    <t>合計所要時間</t>
    <rPh sb="0" eb="6">
      <t>ゴウケイショヨウジカン</t>
    </rPh>
    <phoneticPr fontId="1"/>
  </si>
  <si>
    <t>アラインメント処理</t>
    <phoneticPr fontId="1"/>
  </si>
  <si>
    <t>深度マップ</t>
    <rPh sb="0" eb="2">
      <t>シンド</t>
    </rPh>
    <phoneticPr fontId="1"/>
  </si>
  <si>
    <t>高密度ポイントクラウド</t>
    <phoneticPr fontId="1"/>
  </si>
  <si>
    <t>モデル</t>
    <phoneticPr fontId="1"/>
  </si>
  <si>
    <t>テクスチャーパラメータ</t>
    <phoneticPr fontId="1"/>
  </si>
  <si>
    <t>撮影時間（分）</t>
    <rPh sb="0" eb="2">
      <t>サツエイ</t>
    </rPh>
    <rPh sb="2" eb="4">
      <t>ジカン</t>
    </rPh>
    <rPh sb="5" eb="6">
      <t>フン</t>
    </rPh>
    <phoneticPr fontId="1"/>
  </si>
  <si>
    <t>撮影枚数</t>
    <rPh sb="0" eb="4">
      <t>サツエイマイスウ</t>
    </rPh>
    <phoneticPr fontId="1"/>
  </si>
  <si>
    <t>カメラ</t>
    <phoneticPr fontId="1"/>
  </si>
  <si>
    <t>センサーサイズ</t>
    <phoneticPr fontId="1"/>
  </si>
  <si>
    <t>レンズ</t>
    <phoneticPr fontId="1"/>
  </si>
  <si>
    <t>解像度</t>
    <rPh sb="0" eb="3">
      <t>カイゾウド</t>
    </rPh>
    <phoneticPr fontId="1"/>
  </si>
  <si>
    <t>焦点距離</t>
    <rPh sb="0" eb="4">
      <t>ショウテンキョリ</t>
    </rPh>
    <phoneticPr fontId="1"/>
  </si>
  <si>
    <t>アライン済 カメラ</t>
    <phoneticPr fontId="1"/>
  </si>
  <si>
    <t>アラインメント率</t>
    <rPh sb="7" eb="8">
      <t>リツ</t>
    </rPh>
    <phoneticPr fontId="1"/>
  </si>
  <si>
    <t>マッチング時間（①）</t>
    <rPh sb="5" eb="7">
      <t>ジカン</t>
    </rPh>
    <phoneticPr fontId="1"/>
  </si>
  <si>
    <t>アラインメント時間（②）</t>
    <rPh sb="7" eb="9">
      <t>ジカン</t>
    </rPh>
    <phoneticPr fontId="1"/>
  </si>
  <si>
    <t>処理時間（③）</t>
    <rPh sb="0" eb="4">
      <t>ショリジカン</t>
    </rPh>
    <phoneticPr fontId="1"/>
  </si>
  <si>
    <t>ポイント</t>
    <phoneticPr fontId="1"/>
  </si>
  <si>
    <t>処理時間</t>
    <rPh sb="0" eb="4">
      <t>ショリジカン</t>
    </rPh>
    <phoneticPr fontId="1"/>
  </si>
  <si>
    <t>面</t>
    <phoneticPr fontId="1"/>
  </si>
  <si>
    <t>頂点</t>
    <phoneticPr fontId="1"/>
  </si>
  <si>
    <t>処理時間（④）</t>
    <rPh sb="0" eb="4">
      <t>ショリジカン</t>
    </rPh>
    <phoneticPr fontId="1"/>
  </si>
  <si>
    <t>UV マッピング時間（⑤）</t>
    <rPh sb="8" eb="10">
      <t>ジカン</t>
    </rPh>
    <phoneticPr fontId="1"/>
  </si>
  <si>
    <t>ブレンド時間（⑥）</t>
    <rPh sb="4" eb="6">
      <t>ジカン</t>
    </rPh>
    <phoneticPr fontId="1"/>
  </si>
  <si>
    <t>（①～⑥の合計）</t>
    <rPh sb="5" eb="7">
      <t>ゴウケイ</t>
    </rPh>
    <phoneticPr fontId="1"/>
  </si>
  <si>
    <t>KDH-11</t>
    <phoneticPr fontId="1"/>
  </si>
  <si>
    <t>※大型破片のため別途計測</t>
    <rPh sb="1" eb="3">
      <t>オオガタ</t>
    </rPh>
    <rPh sb="3" eb="5">
      <t>ハヘン</t>
    </rPh>
    <rPh sb="8" eb="10">
      <t>ベット</t>
    </rPh>
    <rPh sb="10" eb="12">
      <t>ケイソク</t>
    </rPh>
    <phoneticPr fontId="1"/>
  </si>
  <si>
    <t>KDH-35</t>
  </si>
  <si>
    <t>13×7.5</t>
    <phoneticPr fontId="1"/>
  </si>
  <si>
    <t>E-M1MarkIII</t>
    <phoneticPr fontId="1"/>
  </si>
  <si>
    <t>マイクロフォーサーズ（約17.3×13mm）</t>
  </si>
  <si>
    <t>OLYMPUS M.30mm F3.5 Macro (30mm)</t>
    <phoneticPr fontId="1"/>
  </si>
  <si>
    <t>5184 x 3888</t>
    <phoneticPr fontId="1"/>
  </si>
  <si>
    <t>30mm</t>
    <phoneticPr fontId="1"/>
  </si>
  <si>
    <t>KDH-36</t>
  </si>
  <si>
    <t>8×8</t>
    <phoneticPr fontId="1"/>
  </si>
  <si>
    <t>KDH-37</t>
  </si>
  <si>
    <t>12×7.5</t>
    <phoneticPr fontId="1"/>
  </si>
  <si>
    <t>KDH-38</t>
  </si>
  <si>
    <t>12×7</t>
    <phoneticPr fontId="1"/>
  </si>
  <si>
    <t>KDH-39</t>
  </si>
  <si>
    <t>11×7</t>
    <phoneticPr fontId="1"/>
  </si>
  <si>
    <t>ILCE-7M3</t>
    <phoneticPr fontId="1"/>
  </si>
  <si>
    <t>35mmフルサイズ（35.6×23.8mm）</t>
    <phoneticPr fontId="1"/>
  </si>
  <si>
    <t>F2.8 DG MACRO Art 018</t>
  </si>
  <si>
    <t>6000 x 3376</t>
    <phoneticPr fontId="1"/>
  </si>
  <si>
    <t>70mm</t>
    <phoneticPr fontId="1"/>
  </si>
  <si>
    <t>KDH-40</t>
  </si>
  <si>
    <t>13×12.5</t>
    <phoneticPr fontId="1"/>
  </si>
  <si>
    <t>KDH-30</t>
  </si>
  <si>
    <t>8×3</t>
    <phoneticPr fontId="1"/>
  </si>
  <si>
    <t>DC-GX7MK3</t>
  </si>
  <si>
    <t>LUMIX G MACRO 30/F2.8 (30mm)</t>
  </si>
  <si>
    <t>KDH-33</t>
  </si>
  <si>
    <t>12.5×4</t>
    <phoneticPr fontId="1"/>
  </si>
  <si>
    <t>KDH-34</t>
  </si>
  <si>
    <t>13×4</t>
    <phoneticPr fontId="1"/>
  </si>
  <si>
    <t>KDH-32</t>
  </si>
  <si>
    <t>11×4</t>
    <phoneticPr fontId="1"/>
  </si>
  <si>
    <t>KDH-19</t>
  </si>
  <si>
    <t>7×6</t>
    <phoneticPr fontId="1"/>
  </si>
  <si>
    <t>KDH-18</t>
  </si>
  <si>
    <t>14×8</t>
    <phoneticPr fontId="1"/>
  </si>
  <si>
    <t>ILCE-6100</t>
    <phoneticPr fontId="1"/>
  </si>
  <si>
    <t>APS-Cサイズ（23.5 x 15.6mm）</t>
    <phoneticPr fontId="1"/>
  </si>
  <si>
    <t>E 30mm F3.5 Macro (30mm)</t>
    <phoneticPr fontId="1"/>
  </si>
  <si>
    <t>6000 x 4000</t>
    <phoneticPr fontId="1"/>
  </si>
  <si>
    <t>KDH-16</t>
  </si>
  <si>
    <t>17×7</t>
    <phoneticPr fontId="1"/>
  </si>
  <si>
    <t>KDH-17</t>
  </si>
  <si>
    <t>10×6</t>
    <phoneticPr fontId="1"/>
  </si>
  <si>
    <t>KDH-20</t>
  </si>
  <si>
    <t>6×3</t>
    <phoneticPr fontId="1"/>
  </si>
  <si>
    <t>KDH-10</t>
  </si>
  <si>
    <t>12×5</t>
    <phoneticPr fontId="1"/>
  </si>
  <si>
    <t>KDH-09</t>
  </si>
  <si>
    <t>16×4</t>
    <phoneticPr fontId="1"/>
  </si>
  <si>
    <t>KDH-21</t>
  </si>
  <si>
    <t>15×6.5</t>
    <phoneticPr fontId="1"/>
  </si>
  <si>
    <t>KDH-25</t>
  </si>
  <si>
    <t>KDH-24</t>
  </si>
  <si>
    <t>8×5</t>
    <phoneticPr fontId="1"/>
  </si>
  <si>
    <t>KDH-26</t>
  </si>
  <si>
    <t>7×5</t>
    <phoneticPr fontId="1"/>
  </si>
  <si>
    <t>KDH-31</t>
  </si>
  <si>
    <t>8×4</t>
    <phoneticPr fontId="1"/>
  </si>
  <si>
    <t>KDH-29</t>
  </si>
  <si>
    <t>KDH-23</t>
  </si>
  <si>
    <t>14×4</t>
    <phoneticPr fontId="1"/>
  </si>
  <si>
    <t>KDH-27</t>
  </si>
  <si>
    <t>4.5×4</t>
    <phoneticPr fontId="1"/>
  </si>
  <si>
    <t>KDH-28</t>
  </si>
  <si>
    <t>5.5×4</t>
    <phoneticPr fontId="1"/>
  </si>
  <si>
    <t>KDH-22</t>
  </si>
  <si>
    <t>15×5</t>
    <phoneticPr fontId="1"/>
  </si>
  <si>
    <t>KDH-08</t>
  </si>
  <si>
    <t>20×17</t>
    <phoneticPr fontId="1"/>
  </si>
  <si>
    <t>KDH-07</t>
  </si>
  <si>
    <t>17×10</t>
    <phoneticPr fontId="1"/>
  </si>
  <si>
    <t>KDH-13</t>
  </si>
  <si>
    <t>20×13</t>
    <phoneticPr fontId="1"/>
  </si>
  <si>
    <t>KDH-60</t>
    <phoneticPr fontId="1"/>
  </si>
  <si>
    <t>9×20</t>
    <phoneticPr fontId="1"/>
  </si>
  <si>
    <t>KDH-14</t>
  </si>
  <si>
    <t>12.5×10</t>
    <phoneticPr fontId="1"/>
  </si>
  <si>
    <t>KDH-05</t>
  </si>
  <si>
    <t>8×6</t>
    <phoneticPr fontId="1"/>
  </si>
  <si>
    <t>KDH-48</t>
  </si>
  <si>
    <t>8.5×5.5</t>
    <phoneticPr fontId="1"/>
  </si>
  <si>
    <t>KDH-12</t>
  </si>
  <si>
    <t>KDH-06</t>
  </si>
  <si>
    <t>KDH-04</t>
  </si>
  <si>
    <t>15×17</t>
    <phoneticPr fontId="1"/>
  </si>
  <si>
    <t>ILCE-6400</t>
    <phoneticPr fontId="1"/>
  </si>
  <si>
    <t>KDH-02</t>
  </si>
  <si>
    <t>20×12</t>
    <phoneticPr fontId="1"/>
  </si>
  <si>
    <t>KDH-03</t>
    <phoneticPr fontId="1"/>
  </si>
  <si>
    <t>3×2.5</t>
    <phoneticPr fontId="1"/>
  </si>
  <si>
    <t>DC-GX7MK3</t>
    <phoneticPr fontId="1"/>
  </si>
  <si>
    <t>マイクロフォーサーズ（約17.3×13mm）</t>
    <rPh sb="11" eb="12">
      <t>ヤク</t>
    </rPh>
    <phoneticPr fontId="1"/>
  </si>
  <si>
    <t>LUMIX G MACRO 30/F2.8 (30mm)</t>
    <phoneticPr fontId="1"/>
  </si>
  <si>
    <t>KDH-01</t>
  </si>
  <si>
    <t>10×8</t>
    <phoneticPr fontId="1"/>
  </si>
  <si>
    <t>KDH-45</t>
  </si>
  <si>
    <t>13×10</t>
    <phoneticPr fontId="1"/>
  </si>
  <si>
    <t>合計</t>
    <phoneticPr fontId="1"/>
  </si>
  <si>
    <t>-</t>
    <phoneticPr fontId="1"/>
  </si>
  <si>
    <t>平均</t>
    <phoneticPr fontId="1"/>
  </si>
  <si>
    <t>プロセス</t>
    <phoneticPr fontId="1"/>
  </si>
  <si>
    <t>項目</t>
    <rPh sb="0" eb="2">
      <t>コウモク</t>
    </rPh>
    <phoneticPr fontId="1"/>
  </si>
  <si>
    <t>設定値等</t>
    <rPh sb="0" eb="2">
      <t>セッテイ</t>
    </rPh>
    <rPh sb="2" eb="3">
      <t>アタイ</t>
    </rPh>
    <rPh sb="3" eb="4">
      <t>トウ</t>
    </rPh>
    <phoneticPr fontId="1"/>
  </si>
  <si>
    <t>アラインメント処理　</t>
    <phoneticPr fontId="1"/>
  </si>
  <si>
    <t>精度</t>
    <phoneticPr fontId="1"/>
  </si>
  <si>
    <t>キーポイント制限</t>
    <phoneticPr fontId="1"/>
  </si>
  <si>
    <t>タイポイント制限</t>
    <phoneticPr fontId="1"/>
  </si>
  <si>
    <t>最高</t>
    <phoneticPr fontId="1"/>
  </si>
  <si>
    <t>⾼密度クラウド構築</t>
    <phoneticPr fontId="1"/>
  </si>
  <si>
    <t>品質</t>
    <phoneticPr fontId="1"/>
  </si>
  <si>
    <t>※メッシュ構築には深度マップを利用</t>
    <rPh sb="5" eb="7">
      <t>コウチク</t>
    </rPh>
    <rPh sb="9" eb="11">
      <t>シンド</t>
    </rPh>
    <rPh sb="15" eb="17">
      <t>リヨウ</t>
    </rPh>
    <phoneticPr fontId="1"/>
  </si>
  <si>
    <t>メッシュ構築</t>
    <phoneticPr fontId="1"/>
  </si>
  <si>
    <t>ソースデータ</t>
    <phoneticPr fontId="1"/>
  </si>
  <si>
    <t>深度マップの品質</t>
    <rPh sb="6" eb="8">
      <t>ヒンシツ</t>
    </rPh>
    <phoneticPr fontId="1"/>
  </si>
  <si>
    <t>フィルター</t>
    <phoneticPr fontId="1"/>
  </si>
  <si>
    <t>弱</t>
    <rPh sb="0" eb="1">
      <t>ヨワ</t>
    </rPh>
    <phoneticPr fontId="1"/>
  </si>
  <si>
    <t>テクスチャ構築</t>
    <rPh sb="5" eb="7">
      <t>コウチク</t>
    </rPh>
    <phoneticPr fontId="1"/>
  </si>
  <si>
    <t>テクスチャーサイズ</t>
    <phoneticPr fontId="1"/>
  </si>
  <si>
    <t>※撮影した写真の解像度に関わらず一律に設定</t>
    <rPh sb="1" eb="3">
      <t>サツエイ</t>
    </rPh>
    <rPh sb="5" eb="7">
      <t>シャシン</t>
    </rPh>
    <rPh sb="8" eb="11">
      <t>カイゾウド</t>
    </rPh>
    <rPh sb="12" eb="13">
      <t>カカ</t>
    </rPh>
    <rPh sb="16" eb="18">
      <t>イチリツ</t>
    </rPh>
    <rPh sb="19" eb="21">
      <t>セッテイ</t>
    </rPh>
    <phoneticPr fontId="1"/>
  </si>
  <si>
    <t>8,192×3枚</t>
    <rPh sb="7" eb="8">
      <t>マイ</t>
    </rPh>
    <phoneticPr fontId="1"/>
  </si>
  <si>
    <t>メインPC</t>
    <phoneticPr fontId="1"/>
  </si>
  <si>
    <t>現場解析用PC１</t>
    <rPh sb="0" eb="2">
      <t>ゲンバ</t>
    </rPh>
    <rPh sb="2" eb="5">
      <t>カイセキヨウ</t>
    </rPh>
    <phoneticPr fontId="1"/>
  </si>
  <si>
    <t>現場解析用PC２</t>
    <rPh sb="0" eb="2">
      <t>ゲンバ</t>
    </rPh>
    <rPh sb="2" eb="5">
      <t>カイセキヨウ</t>
    </rPh>
    <phoneticPr fontId="1"/>
  </si>
  <si>
    <t>OS</t>
    <phoneticPr fontId="1"/>
  </si>
  <si>
    <t>Windows 64 bit</t>
    <phoneticPr fontId="1"/>
  </si>
  <si>
    <t>RAM</t>
    <phoneticPr fontId="1"/>
  </si>
  <si>
    <t>63.75 GB</t>
    <phoneticPr fontId="1"/>
  </si>
  <si>
    <t>31.94 GB</t>
    <phoneticPr fontId="1"/>
  </si>
  <si>
    <t>31.80 GB</t>
    <phoneticPr fontId="1"/>
  </si>
  <si>
    <t>CPU</t>
    <phoneticPr fontId="1"/>
  </si>
  <si>
    <t>12th Gen Intel(R) Core (TM) i9-12900K</t>
    <phoneticPr fontId="1"/>
  </si>
  <si>
    <t>Intel(R) Core(TM) i5-8600K CPU @ 3.60GHz</t>
    <phoneticPr fontId="1"/>
  </si>
  <si>
    <t xml:space="preserve"> Intel(R) Core(TM) i7-8750H CPU @ 2.20GHz</t>
    <phoneticPr fontId="1"/>
  </si>
  <si>
    <t>GPU</t>
    <phoneticPr fontId="1"/>
  </si>
  <si>
    <t>NVIDIA GeForce RTX 3080</t>
    <phoneticPr fontId="1"/>
  </si>
  <si>
    <t>GeForce GTX 1060 6GB</t>
    <phoneticPr fontId="1"/>
  </si>
  <si>
    <t>NVIDIA GeForce RTX 2070 with Max-Q Design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</si>
</sst>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d:hh:mm:ss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21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21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46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9FB8D-7291-480D-8B96-6BB017700643}">
  <dimension ref="A1:D5"/>
  <sheetViews>
    <sheetView view="pageBreakPreview" zoomScale="130" zoomScaleNormal="100" zoomScaleSheetLayoutView="130" workbookViewId="0">
      <selection activeCell="C13" sqref="C13"/>
    </sheetView>
  </sheetViews>
  <sheetFormatPr defaultRowHeight="18" x14ac:dyDescent="0.55000000000000004"/>
  <cols>
    <col min="1" max="1" width="5.83203125" bestFit="1" customWidth="1"/>
    <col min="2" max="2" width="35.75" bestFit="1" customWidth="1"/>
    <col min="3" max="3" width="40.25" bestFit="1" customWidth="1"/>
    <col min="4" max="4" width="41" bestFit="1" customWidth="1"/>
  </cols>
  <sheetData>
    <row r="1" spans="1:4" x14ac:dyDescent="0.55000000000000004">
      <c r="A1" s="4"/>
      <c r="B1" s="4" t="s">
        <v>154</v>
      </c>
      <c r="C1" s="4" t="s">
        <v>155</v>
      </c>
      <c r="D1" s="4" t="s">
        <v>156</v>
      </c>
    </row>
    <row r="2" spans="1:4" x14ac:dyDescent="0.55000000000000004">
      <c r="A2" s="4" t="s">
        <v>157</v>
      </c>
      <c r="B2" s="4" t="s">
        <v>158</v>
      </c>
      <c r="C2" s="4"/>
      <c r="D2" s="4"/>
    </row>
    <row r="3" spans="1:4" x14ac:dyDescent="0.55000000000000004">
      <c r="A3" s="4" t="s">
        <v>159</v>
      </c>
      <c r="B3" s="4" t="s">
        <v>160</v>
      </c>
      <c r="C3" s="4" t="s">
        <v>161</v>
      </c>
      <c r="D3" s="4" t="s">
        <v>162</v>
      </c>
    </row>
    <row r="4" spans="1:4" x14ac:dyDescent="0.55000000000000004">
      <c r="A4" s="4" t="s">
        <v>163</v>
      </c>
      <c r="B4" s="4" t="s">
        <v>164</v>
      </c>
      <c r="C4" s="4" t="s">
        <v>165</v>
      </c>
      <c r="D4" s="4" t="s">
        <v>166</v>
      </c>
    </row>
    <row r="5" spans="1:4" x14ac:dyDescent="0.55000000000000004">
      <c r="A5" s="4" t="s">
        <v>167</v>
      </c>
      <c r="B5" s="4" t="s">
        <v>168</v>
      </c>
      <c r="C5" s="4" t="s">
        <v>169</v>
      </c>
      <c r="D5" s="4" t="s">
        <v>170</v>
      </c>
    </row>
  </sheetData>
  <phoneticPr fontId="1"/>
  <pageMargins left="0.7" right="0.7" top="0.75" bottom="0.75" header="0.3" footer="0.3"/>
  <pageSetup paperSize="9" scale="6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8DFF-BEED-4537-AED4-A3A3D196A669}">
  <dimension ref="A1:D10"/>
  <sheetViews>
    <sheetView view="pageBreakPreview" zoomScale="130" zoomScaleNormal="100" zoomScaleSheetLayoutView="130" workbookViewId="0">
      <selection activeCell="B18" sqref="B18"/>
    </sheetView>
  </sheetViews>
  <sheetFormatPr defaultRowHeight="18" x14ac:dyDescent="0.55000000000000004"/>
  <cols>
    <col min="1" max="1" width="20.75" bestFit="1" customWidth="1"/>
    <col min="2" max="2" width="18.25" bestFit="1" customWidth="1"/>
    <col min="3" max="5" width="16.25" bestFit="1" customWidth="1"/>
  </cols>
  <sheetData>
    <row r="1" spans="1:4" x14ac:dyDescent="0.55000000000000004">
      <c r="A1" s="41" t="s">
        <v>134</v>
      </c>
      <c r="B1" s="41" t="s">
        <v>135</v>
      </c>
      <c r="C1" s="41"/>
      <c r="D1" s="41"/>
    </row>
    <row r="2" spans="1:4" x14ac:dyDescent="0.55000000000000004">
      <c r="A2" s="40"/>
      <c r="B2" s="40" t="s">
        <v>136</v>
      </c>
      <c r="C2" s="40"/>
      <c r="D2" s="40"/>
    </row>
    <row r="3" spans="1:4" x14ac:dyDescent="0.55000000000000004">
      <c r="A3" s="44" t="s">
        <v>137</v>
      </c>
      <c r="B3" s="11" t="s">
        <v>138</v>
      </c>
      <c r="C3" s="11" t="s">
        <v>139</v>
      </c>
      <c r="D3" s="11" t="s">
        <v>140</v>
      </c>
    </row>
    <row r="4" spans="1:4" x14ac:dyDescent="0.55000000000000004">
      <c r="A4" s="44"/>
      <c r="B4" s="12" t="s">
        <v>141</v>
      </c>
      <c r="C4" s="13">
        <v>40000</v>
      </c>
      <c r="D4" s="13">
        <v>4000</v>
      </c>
    </row>
    <row r="5" spans="1:4" x14ac:dyDescent="0.55000000000000004">
      <c r="A5" s="44" t="s">
        <v>142</v>
      </c>
      <c r="B5" s="11" t="s">
        <v>143</v>
      </c>
      <c r="C5" s="42" t="s">
        <v>144</v>
      </c>
      <c r="D5" s="43"/>
    </row>
    <row r="6" spans="1:4" x14ac:dyDescent="0.55000000000000004">
      <c r="A6" s="44"/>
      <c r="B6" s="12" t="s">
        <v>141</v>
      </c>
      <c r="C6" s="43"/>
      <c r="D6" s="43"/>
    </row>
    <row r="7" spans="1:4" x14ac:dyDescent="0.55000000000000004">
      <c r="A7" s="25" t="s">
        <v>145</v>
      </c>
      <c r="B7" s="11" t="s">
        <v>146</v>
      </c>
      <c r="C7" s="11" t="s">
        <v>147</v>
      </c>
      <c r="D7" s="11" t="s">
        <v>148</v>
      </c>
    </row>
    <row r="8" spans="1:4" x14ac:dyDescent="0.55000000000000004">
      <c r="A8" s="25"/>
      <c r="B8" s="12" t="s">
        <v>7</v>
      </c>
      <c r="C8" s="12" t="s">
        <v>141</v>
      </c>
      <c r="D8" s="12" t="s">
        <v>149</v>
      </c>
    </row>
    <row r="9" spans="1:4" x14ac:dyDescent="0.55000000000000004">
      <c r="A9" s="25" t="s">
        <v>150</v>
      </c>
      <c r="B9" s="11" t="s">
        <v>151</v>
      </c>
      <c r="C9" s="42" t="s">
        <v>152</v>
      </c>
      <c r="D9" s="43"/>
    </row>
    <row r="10" spans="1:4" x14ac:dyDescent="0.55000000000000004">
      <c r="A10" s="25"/>
      <c r="B10" s="12" t="s">
        <v>153</v>
      </c>
      <c r="C10" s="43"/>
      <c r="D10" s="43"/>
    </row>
  </sheetData>
  <mergeCells count="9">
    <mergeCell ref="B2:D2"/>
    <mergeCell ref="A1:A2"/>
    <mergeCell ref="B1:D1"/>
    <mergeCell ref="C5:D6"/>
    <mergeCell ref="C9:D10"/>
    <mergeCell ref="A9:A10"/>
    <mergeCell ref="A7:A8"/>
    <mergeCell ref="A5:A6"/>
    <mergeCell ref="A3:A4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17B6-5BE4-4E1E-9718-86A725AB8B21}">
  <dimension ref="A1:W48"/>
  <sheetViews>
    <sheetView showGridLines="0" tabSelected="1" topLeftCell="A7" zoomScale="40" zoomScaleNormal="40" zoomScaleSheetLayoutView="70" workbookViewId="0">
      <selection activeCell="G83" sqref="G83"/>
    </sheetView>
  </sheetViews>
  <sheetFormatPr defaultRowHeight="18" x14ac:dyDescent="0.55000000000000004"/>
  <cols>
    <col min="1" max="1" width="9.08203125" bestFit="1" customWidth="1"/>
    <col min="2" max="2" width="13.33203125" hidden="1" customWidth="1"/>
    <col min="3" max="3" width="9.83203125" customWidth="1"/>
    <col min="4" max="4" width="14.5" style="3" customWidth="1"/>
    <col min="5" max="6" width="13" style="2" bestFit="1" customWidth="1"/>
    <col min="7" max="8" width="40.5" style="2" bestFit="1" customWidth="1"/>
    <col min="9" max="10" width="13" style="2" bestFit="1" customWidth="1"/>
    <col min="11" max="11" width="21.75" style="2" bestFit="1" customWidth="1"/>
    <col min="12" max="12" width="20.75" style="2" bestFit="1" customWidth="1"/>
    <col min="13" max="13" width="24.33203125" bestFit="1" customWidth="1"/>
    <col min="14" max="14" width="28.33203125" bestFit="1" customWidth="1"/>
    <col min="15" max="15" width="18.08203125" bestFit="1" customWidth="1"/>
    <col min="16" max="16" width="15.75" style="2" customWidth="1"/>
    <col min="17" max="17" width="13.75" style="1" customWidth="1"/>
    <col min="18" max="18" width="12.75" style="2" bestFit="1" customWidth="1"/>
    <col min="19" max="19" width="11.58203125" style="2" bestFit="1" customWidth="1"/>
    <col min="20" max="20" width="18.08203125" style="1" bestFit="1" customWidth="1"/>
    <col min="21" max="21" width="28" style="1" bestFit="1" customWidth="1"/>
    <col min="22" max="22" width="22.08203125" bestFit="1" customWidth="1"/>
    <col min="23" max="23" width="17.33203125" bestFit="1" customWidth="1"/>
  </cols>
  <sheetData>
    <row r="1" spans="1:23" x14ac:dyDescent="0.55000000000000004">
      <c r="A1" s="26" t="s">
        <v>0</v>
      </c>
      <c r="B1" s="25" t="s">
        <v>1</v>
      </c>
      <c r="C1" s="28" t="s">
        <v>2</v>
      </c>
      <c r="D1" s="29" t="s">
        <v>3</v>
      </c>
      <c r="E1" s="30"/>
      <c r="F1" s="30"/>
      <c r="G1" s="30"/>
      <c r="H1" s="30"/>
      <c r="I1" s="30"/>
      <c r="J1" s="31"/>
      <c r="K1" s="22" t="s">
        <v>4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20" t="s">
        <v>5</v>
      </c>
    </row>
    <row r="2" spans="1:23" x14ac:dyDescent="0.55000000000000004">
      <c r="A2" s="27"/>
      <c r="B2" s="25"/>
      <c r="C2" s="28"/>
      <c r="D2" s="32"/>
      <c r="E2" s="33"/>
      <c r="F2" s="33"/>
      <c r="G2" s="33"/>
      <c r="H2" s="33"/>
      <c r="I2" s="33"/>
      <c r="J2" s="34"/>
      <c r="K2" s="35" t="s">
        <v>6</v>
      </c>
      <c r="L2" s="36"/>
      <c r="M2" s="36"/>
      <c r="N2" s="37"/>
      <c r="O2" s="9" t="s">
        <v>7</v>
      </c>
      <c r="P2" s="38" t="s">
        <v>8</v>
      </c>
      <c r="Q2" s="38"/>
      <c r="R2" s="38" t="s">
        <v>9</v>
      </c>
      <c r="S2" s="38"/>
      <c r="T2" s="38"/>
      <c r="U2" s="39" t="s">
        <v>10</v>
      </c>
      <c r="V2" s="39"/>
      <c r="W2" s="21"/>
    </row>
    <row r="3" spans="1:23" x14ac:dyDescent="0.55000000000000004">
      <c r="A3" s="21"/>
      <c r="B3" s="25"/>
      <c r="C3" s="25"/>
      <c r="D3" s="6" t="s">
        <v>11</v>
      </c>
      <c r="E3" s="7" t="s">
        <v>12</v>
      </c>
      <c r="F3" s="7" t="s">
        <v>13</v>
      </c>
      <c r="G3" s="7" t="s">
        <v>14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4" t="s">
        <v>20</v>
      </c>
      <c r="N3" s="4" t="s">
        <v>21</v>
      </c>
      <c r="O3" s="4" t="s">
        <v>22</v>
      </c>
      <c r="P3" s="7" t="s">
        <v>23</v>
      </c>
      <c r="Q3" s="8" t="s">
        <v>24</v>
      </c>
      <c r="R3" s="7" t="s">
        <v>25</v>
      </c>
      <c r="S3" s="7" t="s">
        <v>26</v>
      </c>
      <c r="T3" s="8" t="s">
        <v>27</v>
      </c>
      <c r="U3" s="8" t="s">
        <v>28</v>
      </c>
      <c r="V3" s="4" t="s">
        <v>29</v>
      </c>
      <c r="W3" s="4" t="s">
        <v>30</v>
      </c>
    </row>
    <row r="4" spans="1:23" x14ac:dyDescent="0.55000000000000004">
      <c r="A4" s="17">
        <v>1</v>
      </c>
      <c r="B4" s="4" t="s">
        <v>31</v>
      </c>
      <c r="C4" s="14" t="s">
        <v>32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</row>
    <row r="5" spans="1:23" x14ac:dyDescent="0.55000000000000004">
      <c r="A5" s="4">
        <v>2</v>
      </c>
      <c r="B5" s="4" t="s">
        <v>33</v>
      </c>
      <c r="C5" s="5" t="s">
        <v>34</v>
      </c>
      <c r="D5" s="6">
        <v>25</v>
      </c>
      <c r="E5" s="7">
        <v>176</v>
      </c>
      <c r="F5" s="7" t="s">
        <v>35</v>
      </c>
      <c r="G5" s="7" t="s">
        <v>36</v>
      </c>
      <c r="H5" s="7" t="s">
        <v>37</v>
      </c>
      <c r="I5" s="7" t="s">
        <v>38</v>
      </c>
      <c r="J5" s="7" t="s">
        <v>39</v>
      </c>
      <c r="K5" s="7">
        <v>176</v>
      </c>
      <c r="L5" s="10">
        <f t="shared" ref="L5:L46" si="0">K5/E5</f>
        <v>1</v>
      </c>
      <c r="M5" s="8">
        <v>2.0590277777777777E-2</v>
      </c>
      <c r="N5" s="8">
        <v>4.0509259259259258E-4</v>
      </c>
      <c r="O5" s="8">
        <v>4.1018518518518517E-2</v>
      </c>
      <c r="P5" s="7">
        <v>22456651</v>
      </c>
      <c r="Q5" s="8">
        <v>0.1361111111111111</v>
      </c>
      <c r="R5" s="7">
        <v>1415744</v>
      </c>
      <c r="S5" s="7">
        <v>707909</v>
      </c>
      <c r="T5" s="8">
        <v>1.2789351851851852E-2</v>
      </c>
      <c r="U5" s="8">
        <v>7.291666666666667E-4</v>
      </c>
      <c r="V5" s="8">
        <v>1.4421296296296295E-2</v>
      </c>
      <c r="W5" s="8">
        <f>M5+N5+O5+T5+U5+V5</f>
        <v>8.9953703703703702E-2</v>
      </c>
    </row>
    <row r="6" spans="1:23" x14ac:dyDescent="0.55000000000000004">
      <c r="A6" s="4">
        <v>3</v>
      </c>
      <c r="B6" s="4" t="s">
        <v>40</v>
      </c>
      <c r="C6" s="5" t="s">
        <v>41</v>
      </c>
      <c r="D6" s="6">
        <v>40</v>
      </c>
      <c r="E6" s="7">
        <v>197</v>
      </c>
      <c r="F6" s="7" t="s">
        <v>35</v>
      </c>
      <c r="G6" s="7" t="s">
        <v>36</v>
      </c>
      <c r="H6" s="7" t="s">
        <v>37</v>
      </c>
      <c r="I6" s="7" t="s">
        <v>38</v>
      </c>
      <c r="J6" s="7" t="s">
        <v>39</v>
      </c>
      <c r="K6" s="7">
        <v>197</v>
      </c>
      <c r="L6" s="10">
        <f t="shared" si="0"/>
        <v>1</v>
      </c>
      <c r="M6" s="8">
        <v>2.479166666666667E-2</v>
      </c>
      <c r="N6" s="8">
        <v>3.3564814814814812E-4</v>
      </c>
      <c r="O6" s="8">
        <v>3.8657407407407404E-2</v>
      </c>
      <c r="P6" s="7">
        <v>10598821</v>
      </c>
      <c r="Q6" s="8">
        <v>0.10277777777777779</v>
      </c>
      <c r="R6" s="7">
        <v>514854</v>
      </c>
      <c r="S6" s="7">
        <v>257429</v>
      </c>
      <c r="T6" s="8">
        <v>9.6527777777777775E-3</v>
      </c>
      <c r="U6" s="8">
        <v>2.0833333333333335E-4</v>
      </c>
      <c r="V6" s="8">
        <v>1.2025462962962962E-2</v>
      </c>
      <c r="W6" s="8">
        <f t="shared" ref="W6:W45" si="1">M6+N6+O6+T6+U6+V6</f>
        <v>8.5671296296296301E-2</v>
      </c>
    </row>
    <row r="7" spans="1:23" x14ac:dyDescent="0.55000000000000004">
      <c r="A7" s="4">
        <v>4</v>
      </c>
      <c r="B7" s="4" t="s">
        <v>42</v>
      </c>
      <c r="C7" s="5" t="s">
        <v>43</v>
      </c>
      <c r="D7" s="6">
        <v>34</v>
      </c>
      <c r="E7" s="7">
        <v>246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>
        <v>246</v>
      </c>
      <c r="L7" s="10">
        <f t="shared" si="0"/>
        <v>1</v>
      </c>
      <c r="M7" s="8">
        <v>3.5787037037037034E-2</v>
      </c>
      <c r="N7" s="8">
        <v>5.3240740740740744E-4</v>
      </c>
      <c r="O7" s="8">
        <v>5.6250000000000001E-2</v>
      </c>
      <c r="P7" s="7">
        <v>15455205</v>
      </c>
      <c r="Q7" s="8">
        <v>0.23958333333333334</v>
      </c>
      <c r="R7" s="7">
        <v>817324</v>
      </c>
      <c r="S7" s="7">
        <v>408664</v>
      </c>
      <c r="T7" s="8">
        <v>1.5046296296296295E-2</v>
      </c>
      <c r="U7" s="8">
        <v>5.2083333333333333E-4</v>
      </c>
      <c r="V7" s="8">
        <v>1.8148148148148146E-2</v>
      </c>
      <c r="W7" s="8">
        <f t="shared" si="1"/>
        <v>0.1262847222222222</v>
      </c>
    </row>
    <row r="8" spans="1:23" x14ac:dyDescent="0.55000000000000004">
      <c r="A8" s="4">
        <v>5</v>
      </c>
      <c r="B8" s="4" t="s">
        <v>44</v>
      </c>
      <c r="C8" s="5" t="s">
        <v>45</v>
      </c>
      <c r="D8" s="6">
        <v>49</v>
      </c>
      <c r="E8" s="7">
        <v>252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>
        <v>252</v>
      </c>
      <c r="L8" s="10">
        <f t="shared" si="0"/>
        <v>1</v>
      </c>
      <c r="M8" s="8">
        <v>3.7013888888888888E-2</v>
      </c>
      <c r="N8" s="8">
        <v>4.7453703703703704E-4</v>
      </c>
      <c r="O8" s="8">
        <v>5.347222222222222E-2</v>
      </c>
      <c r="P8" s="7">
        <v>15126318</v>
      </c>
      <c r="Q8" s="8">
        <v>0.20138888888888887</v>
      </c>
      <c r="R8" s="7">
        <v>748980</v>
      </c>
      <c r="S8" s="7">
        <v>374492</v>
      </c>
      <c r="T8" s="8">
        <v>1.4791666666666668E-2</v>
      </c>
      <c r="U8" s="8">
        <v>3.8194444444444446E-4</v>
      </c>
      <c r="V8" s="8">
        <v>1.7013888888888887E-2</v>
      </c>
      <c r="W8" s="8">
        <f t="shared" si="1"/>
        <v>0.12314814814814815</v>
      </c>
    </row>
    <row r="9" spans="1:23" x14ac:dyDescent="0.55000000000000004">
      <c r="A9" s="4">
        <v>6</v>
      </c>
      <c r="B9" s="4" t="s">
        <v>46</v>
      </c>
      <c r="C9" s="5" t="s">
        <v>47</v>
      </c>
      <c r="D9" s="6">
        <v>12</v>
      </c>
      <c r="E9" s="7">
        <v>137</v>
      </c>
      <c r="F9" s="7" t="s">
        <v>48</v>
      </c>
      <c r="G9" s="7" t="s">
        <v>49</v>
      </c>
      <c r="H9" s="7" t="s">
        <v>50</v>
      </c>
      <c r="I9" s="7" t="s">
        <v>51</v>
      </c>
      <c r="J9" s="7" t="s">
        <v>52</v>
      </c>
      <c r="K9" s="7">
        <v>137</v>
      </c>
      <c r="L9" s="10">
        <f t="shared" si="0"/>
        <v>1</v>
      </c>
      <c r="M9" s="8">
        <v>2.8587962962962963E-3</v>
      </c>
      <c r="N9" s="8">
        <v>6.018518518518519E-4</v>
      </c>
      <c r="O9" s="8">
        <v>2.7465277777777772E-2</v>
      </c>
      <c r="P9" s="7">
        <v>15612574</v>
      </c>
      <c r="Q9" s="8">
        <v>5.486111111111111E-2</v>
      </c>
      <c r="R9" s="7">
        <v>6935282</v>
      </c>
      <c r="S9" s="7">
        <v>3471870</v>
      </c>
      <c r="T9" s="8">
        <v>1.3263888888888889E-2</v>
      </c>
      <c r="U9" s="8">
        <v>2.0138888888888888E-3</v>
      </c>
      <c r="V9" s="8">
        <v>1.5914351851851853E-2</v>
      </c>
      <c r="W9" s="8">
        <f t="shared" si="1"/>
        <v>6.2118055555555551E-2</v>
      </c>
    </row>
    <row r="10" spans="1:23" x14ac:dyDescent="0.55000000000000004">
      <c r="A10" s="4">
        <v>7</v>
      </c>
      <c r="B10" s="4" t="s">
        <v>53</v>
      </c>
      <c r="C10" s="5" t="s">
        <v>54</v>
      </c>
      <c r="D10" s="6">
        <v>91</v>
      </c>
      <c r="E10" s="7">
        <v>192</v>
      </c>
      <c r="F10" s="7" t="s">
        <v>35</v>
      </c>
      <c r="G10" s="7" t="s">
        <v>36</v>
      </c>
      <c r="H10" s="7" t="s">
        <v>37</v>
      </c>
      <c r="I10" s="7" t="s">
        <v>38</v>
      </c>
      <c r="J10" s="7" t="s">
        <v>39</v>
      </c>
      <c r="K10" s="7">
        <v>192</v>
      </c>
      <c r="L10" s="10">
        <f t="shared" si="0"/>
        <v>1</v>
      </c>
      <c r="M10" s="8">
        <v>2.0891203703703703E-2</v>
      </c>
      <c r="N10" s="8">
        <v>4.2824074074074075E-4</v>
      </c>
      <c r="O10" s="8">
        <v>4.2361111111111106E-2</v>
      </c>
      <c r="P10" s="7">
        <v>22131872</v>
      </c>
      <c r="Q10" s="8">
        <v>0.21527777777777779</v>
      </c>
      <c r="R10" s="7">
        <v>1034860</v>
      </c>
      <c r="S10" s="7">
        <v>517434</v>
      </c>
      <c r="T10" s="8">
        <v>1.292824074074074E-2</v>
      </c>
      <c r="U10" s="8">
        <v>5.7870370370370378E-4</v>
      </c>
      <c r="V10" s="8">
        <v>2.2002314814814818E-2</v>
      </c>
      <c r="W10" s="8">
        <f t="shared" si="1"/>
        <v>9.9189814814814814E-2</v>
      </c>
    </row>
    <row r="11" spans="1:23" x14ac:dyDescent="0.55000000000000004">
      <c r="A11" s="4">
        <v>8</v>
      </c>
      <c r="B11" s="4" t="s">
        <v>55</v>
      </c>
      <c r="C11" s="5" t="s">
        <v>56</v>
      </c>
      <c r="D11" s="6">
        <v>18</v>
      </c>
      <c r="E11" s="7">
        <v>185</v>
      </c>
      <c r="F11" s="7" t="s">
        <v>57</v>
      </c>
      <c r="G11" s="7" t="s">
        <v>36</v>
      </c>
      <c r="H11" s="7" t="s">
        <v>58</v>
      </c>
      <c r="I11" s="7" t="s">
        <v>38</v>
      </c>
      <c r="J11" s="7" t="s">
        <v>39</v>
      </c>
      <c r="K11" s="7">
        <v>183</v>
      </c>
      <c r="L11" s="10">
        <f t="shared" si="0"/>
        <v>0.98918918918918919</v>
      </c>
      <c r="M11" s="8">
        <v>2.3067129629629632E-2</v>
      </c>
      <c r="N11" s="8">
        <v>1.261574074074074E-3</v>
      </c>
      <c r="O11" s="8">
        <v>2.9479166666666667E-2</v>
      </c>
      <c r="P11" s="7">
        <v>7056286</v>
      </c>
      <c r="Q11" s="8">
        <v>5.6250000000000001E-2</v>
      </c>
      <c r="R11" s="7">
        <v>723624</v>
      </c>
      <c r="S11" s="7">
        <v>361814</v>
      </c>
      <c r="T11" s="8">
        <v>9.5023148148148159E-3</v>
      </c>
      <c r="U11" s="8">
        <v>4.8611111111111104E-4</v>
      </c>
      <c r="V11" s="8">
        <v>1.5462962962962963E-2</v>
      </c>
      <c r="W11" s="8">
        <f t="shared" si="1"/>
        <v>7.9259259259259279E-2</v>
      </c>
    </row>
    <row r="12" spans="1:23" x14ac:dyDescent="0.55000000000000004">
      <c r="A12" s="4">
        <v>9</v>
      </c>
      <c r="B12" s="4" t="s">
        <v>59</v>
      </c>
      <c r="C12" s="5" t="s">
        <v>60</v>
      </c>
      <c r="D12" s="6">
        <v>20</v>
      </c>
      <c r="E12" s="7">
        <v>268</v>
      </c>
      <c r="F12" s="7" t="s">
        <v>35</v>
      </c>
      <c r="G12" s="7" t="s">
        <v>36</v>
      </c>
      <c r="H12" s="7" t="s">
        <v>37</v>
      </c>
      <c r="I12" s="7" t="s">
        <v>38</v>
      </c>
      <c r="J12" s="7" t="s">
        <v>39</v>
      </c>
      <c r="K12" s="7">
        <v>268</v>
      </c>
      <c r="L12" s="10">
        <f t="shared" si="0"/>
        <v>1</v>
      </c>
      <c r="M12" s="8">
        <v>4.130787037037037E-2</v>
      </c>
      <c r="N12" s="8">
        <v>5.6712962962962956E-4</v>
      </c>
      <c r="O12" s="8">
        <v>5.1388888888888894E-2</v>
      </c>
      <c r="P12" s="7">
        <v>16522770</v>
      </c>
      <c r="Q12" s="8">
        <v>0.21527777777777779</v>
      </c>
      <c r="R12" s="7">
        <v>1306175</v>
      </c>
      <c r="S12" s="7">
        <v>653429</v>
      </c>
      <c r="T12" s="8">
        <v>1.4895833333333332E-2</v>
      </c>
      <c r="U12" s="8">
        <v>7.7546296296296304E-4</v>
      </c>
      <c r="V12" s="8">
        <v>1.9212962962962963E-2</v>
      </c>
      <c r="W12" s="8">
        <f t="shared" si="1"/>
        <v>0.12814814814814815</v>
      </c>
    </row>
    <row r="13" spans="1:23" x14ac:dyDescent="0.55000000000000004">
      <c r="A13" s="4">
        <v>10</v>
      </c>
      <c r="B13" s="4" t="s">
        <v>61</v>
      </c>
      <c r="C13" s="5" t="s">
        <v>62</v>
      </c>
      <c r="D13" s="6">
        <v>32</v>
      </c>
      <c r="E13" s="7">
        <v>173</v>
      </c>
      <c r="F13" s="7" t="s">
        <v>35</v>
      </c>
      <c r="G13" s="7" t="s">
        <v>36</v>
      </c>
      <c r="H13" s="7" t="s">
        <v>37</v>
      </c>
      <c r="I13" s="7" t="s">
        <v>38</v>
      </c>
      <c r="J13" s="7" t="s">
        <v>39</v>
      </c>
      <c r="K13" s="7">
        <v>173</v>
      </c>
      <c r="L13" s="10">
        <f t="shared" si="0"/>
        <v>1</v>
      </c>
      <c r="M13" s="8">
        <v>2.0081018518518519E-2</v>
      </c>
      <c r="N13" s="8">
        <v>3.7037037037037035E-4</v>
      </c>
      <c r="O13" s="8">
        <v>3.9097222222222221E-2</v>
      </c>
      <c r="P13" s="7">
        <v>23236294</v>
      </c>
      <c r="Q13" s="8">
        <v>0.10486111111111111</v>
      </c>
      <c r="R13" s="7">
        <v>1232950</v>
      </c>
      <c r="S13" s="7">
        <v>616477</v>
      </c>
      <c r="T13" s="8">
        <v>1.1111111111111112E-2</v>
      </c>
      <c r="U13" s="8">
        <v>6.8287037037037025E-4</v>
      </c>
      <c r="V13" s="8">
        <v>1.292824074074074E-2</v>
      </c>
      <c r="W13" s="8">
        <f t="shared" si="1"/>
        <v>8.4270833333333336E-2</v>
      </c>
    </row>
    <row r="14" spans="1:23" x14ac:dyDescent="0.55000000000000004">
      <c r="A14" s="4">
        <v>11</v>
      </c>
      <c r="B14" s="4" t="s">
        <v>63</v>
      </c>
      <c r="C14" s="5" t="s">
        <v>64</v>
      </c>
      <c r="D14" s="6">
        <v>28</v>
      </c>
      <c r="E14" s="7">
        <v>174</v>
      </c>
      <c r="F14" s="7" t="s">
        <v>35</v>
      </c>
      <c r="G14" s="7" t="s">
        <v>36</v>
      </c>
      <c r="H14" s="7" t="s">
        <v>37</v>
      </c>
      <c r="I14" s="7" t="s">
        <v>38</v>
      </c>
      <c r="J14" s="7" t="s">
        <v>39</v>
      </c>
      <c r="K14" s="7">
        <v>174</v>
      </c>
      <c r="L14" s="10">
        <f t="shared" si="0"/>
        <v>1</v>
      </c>
      <c r="M14" s="8">
        <v>9.375E-2</v>
      </c>
      <c r="N14" s="8">
        <v>8.1018518518518516E-4</v>
      </c>
      <c r="O14" s="8">
        <v>3.9120370370370368E-2</v>
      </c>
      <c r="P14" s="7">
        <v>20820098</v>
      </c>
      <c r="Q14" s="8">
        <v>0.10208333333333335</v>
      </c>
      <c r="R14" s="7">
        <v>1644208</v>
      </c>
      <c r="S14" s="7">
        <v>822108</v>
      </c>
      <c r="T14" s="8">
        <v>1.1712962962962965E-2</v>
      </c>
      <c r="U14" s="8">
        <v>9.3750000000000007E-4</v>
      </c>
      <c r="V14" s="8">
        <v>1.9479166666666669E-2</v>
      </c>
      <c r="W14" s="8">
        <f t="shared" si="1"/>
        <v>0.16581018518518517</v>
      </c>
    </row>
    <row r="15" spans="1:23" x14ac:dyDescent="0.55000000000000004">
      <c r="A15" s="4">
        <v>12</v>
      </c>
      <c r="B15" s="4" t="s">
        <v>65</v>
      </c>
      <c r="C15" s="5" t="s">
        <v>66</v>
      </c>
      <c r="D15" s="6">
        <v>18</v>
      </c>
      <c r="E15" s="7">
        <v>182</v>
      </c>
      <c r="F15" s="7" t="s">
        <v>57</v>
      </c>
      <c r="G15" s="7" t="s">
        <v>36</v>
      </c>
      <c r="H15" s="7" t="s">
        <v>58</v>
      </c>
      <c r="I15" s="7" t="s">
        <v>38</v>
      </c>
      <c r="J15" s="7" t="s">
        <v>39</v>
      </c>
      <c r="K15" s="7">
        <v>182</v>
      </c>
      <c r="L15" s="10">
        <f t="shared" si="0"/>
        <v>1</v>
      </c>
      <c r="M15" s="8">
        <v>2.2337962962962962E-2</v>
      </c>
      <c r="N15" s="8">
        <v>1.0532407407407407E-3</v>
      </c>
      <c r="O15" s="8">
        <v>3.7696759259259256E-2</v>
      </c>
      <c r="P15" s="7">
        <v>13713724</v>
      </c>
      <c r="Q15" s="8">
        <v>0.10347222222222223</v>
      </c>
      <c r="R15" s="7">
        <v>831556</v>
      </c>
      <c r="S15" s="7">
        <v>415780</v>
      </c>
      <c r="T15" s="8">
        <v>1.3553240740740741E-2</v>
      </c>
      <c r="U15" s="8">
        <v>3.5879629629629635E-4</v>
      </c>
      <c r="V15" s="8">
        <v>1.554398148148148E-2</v>
      </c>
      <c r="W15" s="8">
        <f t="shared" si="1"/>
        <v>9.0543981481481475E-2</v>
      </c>
    </row>
    <row r="16" spans="1:23" x14ac:dyDescent="0.55000000000000004">
      <c r="A16" s="4">
        <v>13</v>
      </c>
      <c r="B16" s="4" t="s">
        <v>67</v>
      </c>
      <c r="C16" s="5" t="s">
        <v>68</v>
      </c>
      <c r="D16" s="6">
        <v>23</v>
      </c>
      <c r="E16" s="7">
        <v>237</v>
      </c>
      <c r="F16" s="7" t="s">
        <v>69</v>
      </c>
      <c r="G16" s="7" t="s">
        <v>70</v>
      </c>
      <c r="H16" s="7" t="s">
        <v>71</v>
      </c>
      <c r="I16" s="7" t="s">
        <v>72</v>
      </c>
      <c r="J16" s="7" t="s">
        <v>39</v>
      </c>
      <c r="K16" s="7">
        <v>237</v>
      </c>
      <c r="L16" s="10">
        <f t="shared" si="0"/>
        <v>1</v>
      </c>
      <c r="M16" s="8">
        <v>5.3009259259259251E-3</v>
      </c>
      <c r="N16" s="8">
        <v>6.9444444444444447E-4</v>
      </c>
      <c r="O16" s="8">
        <v>5.9027777777777783E-2</v>
      </c>
      <c r="P16" s="7">
        <v>20237419</v>
      </c>
      <c r="Q16" s="8">
        <v>0.24444444444444446</v>
      </c>
      <c r="R16" s="7">
        <v>5619489</v>
      </c>
      <c r="S16" s="7">
        <v>2809654</v>
      </c>
      <c r="T16" s="8">
        <v>1.7916666666666668E-2</v>
      </c>
      <c r="U16" s="8">
        <v>1.2847222222222223E-3</v>
      </c>
      <c r="V16" s="8">
        <v>2.4652777777777777E-2</v>
      </c>
      <c r="W16" s="8">
        <f t="shared" si="1"/>
        <v>0.10887731481481482</v>
      </c>
    </row>
    <row r="17" spans="1:23" x14ac:dyDescent="0.55000000000000004">
      <c r="A17" s="4">
        <v>14</v>
      </c>
      <c r="B17" s="4" t="s">
        <v>73</v>
      </c>
      <c r="C17" s="5" t="s">
        <v>74</v>
      </c>
      <c r="D17" s="6">
        <v>36</v>
      </c>
      <c r="E17" s="7">
        <v>269</v>
      </c>
      <c r="F17" s="7" t="s">
        <v>69</v>
      </c>
      <c r="G17" s="7" t="s">
        <v>70</v>
      </c>
      <c r="H17" s="7" t="s">
        <v>71</v>
      </c>
      <c r="I17" s="7" t="s">
        <v>72</v>
      </c>
      <c r="J17" s="7" t="s">
        <v>39</v>
      </c>
      <c r="K17" s="7">
        <v>269</v>
      </c>
      <c r="L17" s="10">
        <f t="shared" si="0"/>
        <v>1</v>
      </c>
      <c r="M17" s="8">
        <v>7.2800925925925915E-3</v>
      </c>
      <c r="N17" s="8">
        <v>1.0532407407407407E-3</v>
      </c>
      <c r="O17" s="8">
        <v>7.4305555555555555E-2</v>
      </c>
      <c r="P17" s="7">
        <v>32940887</v>
      </c>
      <c r="Q17" s="8">
        <v>0.33194444444444443</v>
      </c>
      <c r="R17" s="7">
        <v>9065598</v>
      </c>
      <c r="S17" s="7">
        <v>4532967</v>
      </c>
      <c r="T17" s="8">
        <v>3.0324074074074073E-2</v>
      </c>
      <c r="U17" s="8">
        <v>1.3773148148148147E-3</v>
      </c>
      <c r="V17" s="8">
        <v>3.2523148148148148E-2</v>
      </c>
      <c r="W17" s="8">
        <f t="shared" si="1"/>
        <v>0.14686342592592594</v>
      </c>
    </row>
    <row r="18" spans="1:23" x14ac:dyDescent="0.55000000000000004">
      <c r="A18" s="4">
        <v>15</v>
      </c>
      <c r="B18" s="4" t="s">
        <v>75</v>
      </c>
      <c r="C18" s="5" t="s">
        <v>76</v>
      </c>
      <c r="D18" s="6">
        <v>36</v>
      </c>
      <c r="E18" s="7">
        <v>251</v>
      </c>
      <c r="F18" s="7" t="s">
        <v>69</v>
      </c>
      <c r="G18" s="7" t="s">
        <v>70</v>
      </c>
      <c r="H18" s="7" t="s">
        <v>71</v>
      </c>
      <c r="I18" s="7" t="s">
        <v>72</v>
      </c>
      <c r="J18" s="7" t="s">
        <v>39</v>
      </c>
      <c r="K18" s="7">
        <v>251</v>
      </c>
      <c r="L18" s="10">
        <f t="shared" si="0"/>
        <v>1</v>
      </c>
      <c r="M18" s="8">
        <v>6.6203703703703702E-3</v>
      </c>
      <c r="N18" s="8">
        <v>7.0601851851851847E-4</v>
      </c>
      <c r="O18" s="8">
        <v>4.7222222222222221E-2</v>
      </c>
      <c r="P18" s="7">
        <v>30595845</v>
      </c>
      <c r="Q18" s="8">
        <v>0.12569444444444444</v>
      </c>
      <c r="R18" s="7">
        <v>8827944</v>
      </c>
      <c r="S18" s="7">
        <v>4419288</v>
      </c>
      <c r="T18" s="8">
        <v>2.0821759259259259E-2</v>
      </c>
      <c r="U18" s="8">
        <v>1.6203703703703703E-3</v>
      </c>
      <c r="V18" s="8">
        <v>2.7650462962962963E-2</v>
      </c>
      <c r="W18" s="8">
        <f t="shared" si="1"/>
        <v>0.10464120370370369</v>
      </c>
    </row>
    <row r="19" spans="1:23" x14ac:dyDescent="0.55000000000000004">
      <c r="A19" s="4">
        <v>16</v>
      </c>
      <c r="B19" s="4" t="s">
        <v>77</v>
      </c>
      <c r="C19" s="5" t="s">
        <v>78</v>
      </c>
      <c r="D19" s="6">
        <v>19</v>
      </c>
      <c r="E19" s="7">
        <v>212</v>
      </c>
      <c r="F19" s="7" t="s">
        <v>69</v>
      </c>
      <c r="G19" s="7" t="s">
        <v>70</v>
      </c>
      <c r="H19" s="7" t="s">
        <v>71</v>
      </c>
      <c r="I19" s="7" t="s">
        <v>72</v>
      </c>
      <c r="J19" s="7" t="s">
        <v>39</v>
      </c>
      <c r="K19" s="7">
        <v>212</v>
      </c>
      <c r="L19" s="10">
        <f t="shared" si="0"/>
        <v>1</v>
      </c>
      <c r="M19" s="8">
        <v>5.0925925925925921E-3</v>
      </c>
      <c r="N19" s="8">
        <v>3.9351851851851852E-4</v>
      </c>
      <c r="O19" s="8">
        <v>3.5069444444444445E-2</v>
      </c>
      <c r="P19" s="7">
        <v>7037515</v>
      </c>
      <c r="Q19" s="8">
        <v>6.5972222222222224E-2</v>
      </c>
      <c r="R19" s="7">
        <v>2045996</v>
      </c>
      <c r="S19" s="7">
        <v>1023080</v>
      </c>
      <c r="T19" s="8">
        <v>1.1319444444444444E-2</v>
      </c>
      <c r="U19" s="8">
        <v>8.3333333333333339E-4</v>
      </c>
      <c r="V19" s="8">
        <v>1.2662037037037039E-2</v>
      </c>
      <c r="W19" s="8">
        <f t="shared" si="1"/>
        <v>6.537037037037037E-2</v>
      </c>
    </row>
    <row r="20" spans="1:23" x14ac:dyDescent="0.55000000000000004">
      <c r="A20" s="4">
        <v>17</v>
      </c>
      <c r="B20" s="4" t="s">
        <v>79</v>
      </c>
      <c r="C20" s="5" t="s">
        <v>80</v>
      </c>
      <c r="D20" s="6">
        <v>38</v>
      </c>
      <c r="E20" s="7">
        <v>209</v>
      </c>
      <c r="F20" s="7" t="s">
        <v>48</v>
      </c>
      <c r="G20" s="7" t="s">
        <v>49</v>
      </c>
      <c r="H20" s="7" t="s">
        <v>50</v>
      </c>
      <c r="I20" s="7" t="s">
        <v>51</v>
      </c>
      <c r="J20" s="7" t="s">
        <v>52</v>
      </c>
      <c r="K20" s="7">
        <v>151</v>
      </c>
      <c r="L20" s="10">
        <f t="shared" si="0"/>
        <v>0.72248803827751196</v>
      </c>
      <c r="M20" s="8">
        <v>5.0694444444444441E-3</v>
      </c>
      <c r="N20" s="8">
        <v>1.25E-3</v>
      </c>
      <c r="O20" s="8">
        <v>3.0902777777777779E-2</v>
      </c>
      <c r="P20" s="7">
        <v>32546209</v>
      </c>
      <c r="Q20" s="8">
        <v>0.10833333333333334</v>
      </c>
      <c r="R20" s="7">
        <v>7723988</v>
      </c>
      <c r="S20" s="7">
        <v>3871381</v>
      </c>
      <c r="T20" s="8">
        <v>1.7476851851851851E-2</v>
      </c>
      <c r="U20" s="8">
        <v>1.6435185185185183E-3</v>
      </c>
      <c r="V20" s="8">
        <v>1.8692129629629631E-2</v>
      </c>
      <c r="W20" s="8">
        <f t="shared" si="1"/>
        <v>7.5034722222222225E-2</v>
      </c>
    </row>
    <row r="21" spans="1:23" x14ac:dyDescent="0.55000000000000004">
      <c r="A21" s="4">
        <v>18</v>
      </c>
      <c r="B21" s="4" t="s">
        <v>81</v>
      </c>
      <c r="C21" s="5" t="s">
        <v>82</v>
      </c>
      <c r="D21" s="6">
        <v>24</v>
      </c>
      <c r="E21" s="7">
        <v>200</v>
      </c>
      <c r="F21" s="7" t="s">
        <v>48</v>
      </c>
      <c r="G21" s="7" t="s">
        <v>49</v>
      </c>
      <c r="H21" s="7" t="s">
        <v>50</v>
      </c>
      <c r="I21" s="7" t="s">
        <v>51</v>
      </c>
      <c r="J21" s="7" t="s">
        <v>52</v>
      </c>
      <c r="K21" s="7">
        <v>200</v>
      </c>
      <c r="L21" s="10">
        <f t="shared" si="0"/>
        <v>1</v>
      </c>
      <c r="M21" s="8">
        <v>4.7222222222222223E-3</v>
      </c>
      <c r="N21" s="8">
        <v>9.3750000000000007E-4</v>
      </c>
      <c r="O21" s="8">
        <v>3.8854166666666669E-2</v>
      </c>
      <c r="P21" s="7">
        <v>22287187</v>
      </c>
      <c r="Q21" s="8">
        <v>0.13194444444444445</v>
      </c>
      <c r="R21" s="7">
        <v>4513127</v>
      </c>
      <c r="S21" s="7">
        <v>2261179</v>
      </c>
      <c r="T21" s="8">
        <v>1.5150462962962963E-2</v>
      </c>
      <c r="U21" s="8">
        <v>1.9328703703703704E-3</v>
      </c>
      <c r="V21" s="8">
        <v>1.9409722222222221E-2</v>
      </c>
      <c r="W21" s="8">
        <f t="shared" si="1"/>
        <v>8.1006944444444451E-2</v>
      </c>
    </row>
    <row r="22" spans="1:23" x14ac:dyDescent="0.55000000000000004">
      <c r="A22" s="4">
        <v>19</v>
      </c>
      <c r="B22" s="4" t="s">
        <v>83</v>
      </c>
      <c r="C22" s="5" t="s">
        <v>84</v>
      </c>
      <c r="D22" s="6">
        <v>25</v>
      </c>
      <c r="E22" s="7">
        <v>212</v>
      </c>
      <c r="F22" s="7" t="s">
        <v>57</v>
      </c>
      <c r="G22" s="7" t="s">
        <v>36</v>
      </c>
      <c r="H22" s="7" t="s">
        <v>58</v>
      </c>
      <c r="I22" s="7" t="s">
        <v>38</v>
      </c>
      <c r="J22" s="7" t="s">
        <v>39</v>
      </c>
      <c r="K22" s="7">
        <v>212</v>
      </c>
      <c r="L22" s="10">
        <f t="shared" si="0"/>
        <v>1</v>
      </c>
      <c r="M22" s="8">
        <v>2.7546296296296294E-2</v>
      </c>
      <c r="N22" s="8">
        <v>2.6620370370370374E-3</v>
      </c>
      <c r="O22" s="8">
        <v>4.2361111111111106E-2</v>
      </c>
      <c r="P22" s="7">
        <v>13748288</v>
      </c>
      <c r="Q22" s="8">
        <v>0.11319444444444444</v>
      </c>
      <c r="R22" s="7">
        <v>696296</v>
      </c>
      <c r="S22" s="7">
        <v>348150</v>
      </c>
      <c r="T22" s="8">
        <v>1.1157407407407408E-2</v>
      </c>
      <c r="U22" s="8">
        <v>3.4722222222222224E-4</v>
      </c>
      <c r="V22" s="8">
        <v>1.8206018518518517E-2</v>
      </c>
      <c r="W22" s="8">
        <f t="shared" si="1"/>
        <v>0.10228009259259258</v>
      </c>
    </row>
    <row r="23" spans="1:23" x14ac:dyDescent="0.55000000000000004">
      <c r="A23" s="4">
        <v>20</v>
      </c>
      <c r="B23" s="4" t="s">
        <v>85</v>
      </c>
      <c r="C23" s="5" t="s">
        <v>64</v>
      </c>
      <c r="D23" s="6">
        <v>23</v>
      </c>
      <c r="E23" s="7">
        <v>188</v>
      </c>
      <c r="F23" s="7" t="s">
        <v>57</v>
      </c>
      <c r="G23" s="7" t="s">
        <v>36</v>
      </c>
      <c r="H23" s="7" t="s">
        <v>58</v>
      </c>
      <c r="I23" s="7" t="s">
        <v>38</v>
      </c>
      <c r="J23" s="7" t="s">
        <v>39</v>
      </c>
      <c r="K23" s="7">
        <v>188</v>
      </c>
      <c r="L23" s="10">
        <f t="shared" si="0"/>
        <v>1</v>
      </c>
      <c r="M23" s="8">
        <v>2.7777777777777779E-3</v>
      </c>
      <c r="N23" s="8">
        <v>1.1226851851851851E-3</v>
      </c>
      <c r="O23" s="8">
        <v>3.9444444444444442E-2</v>
      </c>
      <c r="P23" s="7">
        <v>11241131</v>
      </c>
      <c r="Q23" s="8">
        <v>0.11319444444444444</v>
      </c>
      <c r="R23" s="7">
        <v>1174288</v>
      </c>
      <c r="S23" s="7">
        <v>587164</v>
      </c>
      <c r="T23" s="8">
        <v>1.0729166666666666E-2</v>
      </c>
      <c r="U23" s="8">
        <v>7.9861111111111105E-4</v>
      </c>
      <c r="V23" s="8">
        <v>1.8738425925925926E-2</v>
      </c>
      <c r="W23" s="8">
        <f t="shared" si="1"/>
        <v>7.3611111111111099E-2</v>
      </c>
    </row>
    <row r="24" spans="1:23" x14ac:dyDescent="0.55000000000000004">
      <c r="A24" s="4">
        <v>21</v>
      </c>
      <c r="B24" s="4" t="s">
        <v>86</v>
      </c>
      <c r="C24" s="5" t="s">
        <v>87</v>
      </c>
      <c r="D24" s="6">
        <v>22</v>
      </c>
      <c r="E24" s="7">
        <v>182</v>
      </c>
      <c r="F24" s="7" t="s">
        <v>57</v>
      </c>
      <c r="G24" s="7" t="s">
        <v>36</v>
      </c>
      <c r="H24" s="7" t="s">
        <v>58</v>
      </c>
      <c r="I24" s="7" t="s">
        <v>38</v>
      </c>
      <c r="J24" s="7" t="s">
        <v>39</v>
      </c>
      <c r="K24" s="7">
        <v>182</v>
      </c>
      <c r="L24" s="10">
        <f t="shared" si="0"/>
        <v>1</v>
      </c>
      <c r="M24" s="8">
        <v>2.2546296296296297E-2</v>
      </c>
      <c r="N24" s="8">
        <v>1.2152777777777778E-3</v>
      </c>
      <c r="O24" s="8">
        <v>3.5509259259259261E-2</v>
      </c>
      <c r="P24" s="7">
        <v>9939589</v>
      </c>
      <c r="Q24" s="8">
        <v>7.1527777777777787E-2</v>
      </c>
      <c r="R24" s="7">
        <v>1075608</v>
      </c>
      <c r="S24" s="7">
        <v>537808</v>
      </c>
      <c r="T24" s="8">
        <v>9.5023148148148159E-3</v>
      </c>
      <c r="U24" s="8">
        <v>6.9444444444444447E-4</v>
      </c>
      <c r="V24" s="8">
        <v>1.9212962962962963E-2</v>
      </c>
      <c r="W24" s="8">
        <f t="shared" si="1"/>
        <v>8.8680555555555554E-2</v>
      </c>
    </row>
    <row r="25" spans="1:23" x14ac:dyDescent="0.55000000000000004">
      <c r="A25" s="4">
        <v>22</v>
      </c>
      <c r="B25" s="4" t="s">
        <v>88</v>
      </c>
      <c r="C25" s="5" t="s">
        <v>89</v>
      </c>
      <c r="D25" s="6">
        <v>29</v>
      </c>
      <c r="E25" s="7">
        <v>208</v>
      </c>
      <c r="F25" s="7" t="s">
        <v>35</v>
      </c>
      <c r="G25" s="7" t="s">
        <v>36</v>
      </c>
      <c r="H25" s="7" t="s">
        <v>37</v>
      </c>
      <c r="I25" s="7" t="s">
        <v>38</v>
      </c>
      <c r="J25" s="7" t="s">
        <v>39</v>
      </c>
      <c r="K25" s="7">
        <v>208</v>
      </c>
      <c r="L25" s="10">
        <f t="shared" si="0"/>
        <v>1</v>
      </c>
      <c r="M25" s="8">
        <v>0.13263888888888889</v>
      </c>
      <c r="N25" s="8">
        <v>1.1689814814814816E-3</v>
      </c>
      <c r="O25" s="8">
        <v>4.3750000000000004E-2</v>
      </c>
      <c r="P25" s="7">
        <v>9888330</v>
      </c>
      <c r="Q25" s="8">
        <v>0.10416666666666667</v>
      </c>
      <c r="R25" s="7">
        <v>858408</v>
      </c>
      <c r="S25" s="7">
        <v>429212</v>
      </c>
      <c r="T25" s="8">
        <v>1.0115740740740741E-2</v>
      </c>
      <c r="U25" s="8">
        <v>3.8194444444444446E-4</v>
      </c>
      <c r="V25" s="8">
        <v>2.2280092592592591E-2</v>
      </c>
      <c r="W25" s="8">
        <f t="shared" si="1"/>
        <v>0.21033564814814815</v>
      </c>
    </row>
    <row r="26" spans="1:23" x14ac:dyDescent="0.55000000000000004">
      <c r="A26" s="4">
        <v>23</v>
      </c>
      <c r="B26" s="4" t="s">
        <v>90</v>
      </c>
      <c r="C26" s="5" t="s">
        <v>91</v>
      </c>
      <c r="D26" s="6">
        <v>25</v>
      </c>
      <c r="E26" s="7">
        <v>149</v>
      </c>
      <c r="F26" s="7" t="s">
        <v>35</v>
      </c>
      <c r="G26" s="7" t="s">
        <v>36</v>
      </c>
      <c r="H26" s="7" t="s">
        <v>37</v>
      </c>
      <c r="I26" s="7" t="s">
        <v>38</v>
      </c>
      <c r="J26" s="7" t="s">
        <v>39</v>
      </c>
      <c r="K26" s="7">
        <v>149</v>
      </c>
      <c r="L26" s="10">
        <f t="shared" si="0"/>
        <v>1</v>
      </c>
      <c r="M26" s="8">
        <v>6.8749999999999992E-2</v>
      </c>
      <c r="N26" s="8">
        <v>4.7453703703703704E-4</v>
      </c>
      <c r="O26" s="8">
        <v>3.1053240740740742E-2</v>
      </c>
      <c r="P26" s="7">
        <v>13397176</v>
      </c>
      <c r="Q26" s="8">
        <v>6.458333333333334E-2</v>
      </c>
      <c r="R26" s="7">
        <v>867848</v>
      </c>
      <c r="S26" s="7">
        <v>433926</v>
      </c>
      <c r="T26" s="8">
        <v>8.4722222222222213E-3</v>
      </c>
      <c r="U26" s="8">
        <v>4.0509259259259258E-4</v>
      </c>
      <c r="V26" s="8">
        <v>1.6851851851851851E-2</v>
      </c>
      <c r="W26" s="8">
        <f t="shared" si="1"/>
        <v>0.12600694444444444</v>
      </c>
    </row>
    <row r="27" spans="1:23" x14ac:dyDescent="0.55000000000000004">
      <c r="A27" s="4">
        <v>24</v>
      </c>
      <c r="B27" s="4" t="s">
        <v>92</v>
      </c>
      <c r="C27" s="5" t="s">
        <v>87</v>
      </c>
      <c r="D27" s="6">
        <v>22</v>
      </c>
      <c r="E27" s="7">
        <v>189</v>
      </c>
      <c r="F27" s="7" t="s">
        <v>57</v>
      </c>
      <c r="G27" s="7" t="s">
        <v>36</v>
      </c>
      <c r="H27" s="7" t="s">
        <v>58</v>
      </c>
      <c r="I27" s="7" t="s">
        <v>38</v>
      </c>
      <c r="J27" s="7" t="s">
        <v>39</v>
      </c>
      <c r="K27" s="7">
        <v>189</v>
      </c>
      <c r="L27" s="10">
        <f t="shared" si="0"/>
        <v>1</v>
      </c>
      <c r="M27" s="8">
        <v>2.3530092592592592E-2</v>
      </c>
      <c r="N27" s="8">
        <v>1.25E-3</v>
      </c>
      <c r="O27" s="8">
        <v>3.5740740740740747E-2</v>
      </c>
      <c r="P27" s="7">
        <v>11139448</v>
      </c>
      <c r="Q27" s="8">
        <v>9.7916666666666666E-2</v>
      </c>
      <c r="R27" s="7">
        <v>989854</v>
      </c>
      <c r="S27" s="7">
        <v>494929</v>
      </c>
      <c r="T27" s="8">
        <v>1.0752314814814814E-2</v>
      </c>
      <c r="U27" s="8">
        <v>3.4722222222222224E-4</v>
      </c>
      <c r="V27" s="8">
        <v>1.5995370370370372E-2</v>
      </c>
      <c r="W27" s="8">
        <f t="shared" si="1"/>
        <v>8.7615740740740744E-2</v>
      </c>
    </row>
    <row r="28" spans="1:23" x14ac:dyDescent="0.55000000000000004">
      <c r="A28" s="4">
        <v>25</v>
      </c>
      <c r="B28" s="4" t="s">
        <v>93</v>
      </c>
      <c r="C28" s="5" t="s">
        <v>94</v>
      </c>
      <c r="D28" s="6">
        <v>22</v>
      </c>
      <c r="E28" s="7">
        <v>182</v>
      </c>
      <c r="F28" s="7" t="s">
        <v>57</v>
      </c>
      <c r="G28" s="7" t="s">
        <v>36</v>
      </c>
      <c r="H28" s="7" t="s">
        <v>58</v>
      </c>
      <c r="I28" s="7" t="s">
        <v>38</v>
      </c>
      <c r="J28" s="7" t="s">
        <v>39</v>
      </c>
      <c r="K28" s="7">
        <v>182</v>
      </c>
      <c r="L28" s="10">
        <f t="shared" si="0"/>
        <v>1</v>
      </c>
      <c r="M28" s="8">
        <v>2.2395833333333334E-2</v>
      </c>
      <c r="N28" s="8">
        <v>1.0995370370370371E-3</v>
      </c>
      <c r="O28" s="8">
        <v>3.6249999999999998E-2</v>
      </c>
      <c r="P28" s="7">
        <v>11422570</v>
      </c>
      <c r="Q28" s="8">
        <v>8.0555555555555561E-2</v>
      </c>
      <c r="R28" s="7">
        <v>986143</v>
      </c>
      <c r="S28" s="7">
        <v>493121</v>
      </c>
      <c r="T28" s="8">
        <v>1.050925925925926E-2</v>
      </c>
      <c r="U28" s="8">
        <v>4.0509259259259258E-4</v>
      </c>
      <c r="V28" s="8">
        <v>1.8379629629629628E-2</v>
      </c>
      <c r="W28" s="8">
        <f t="shared" si="1"/>
        <v>8.9039351851851856E-2</v>
      </c>
    </row>
    <row r="29" spans="1:23" x14ac:dyDescent="0.55000000000000004">
      <c r="A29" s="4">
        <v>26</v>
      </c>
      <c r="B29" s="4" t="s">
        <v>95</v>
      </c>
      <c r="C29" s="5" t="s">
        <v>96</v>
      </c>
      <c r="D29" s="6">
        <v>15</v>
      </c>
      <c r="E29" s="7">
        <v>173</v>
      </c>
      <c r="F29" s="7" t="s">
        <v>57</v>
      </c>
      <c r="G29" s="7" t="s">
        <v>36</v>
      </c>
      <c r="H29" s="7" t="s">
        <v>58</v>
      </c>
      <c r="I29" s="7" t="s">
        <v>38</v>
      </c>
      <c r="J29" s="7" t="s">
        <v>39</v>
      </c>
      <c r="K29" s="7">
        <v>173</v>
      </c>
      <c r="L29" s="10">
        <f t="shared" si="0"/>
        <v>1</v>
      </c>
      <c r="M29" s="8">
        <v>2.6504629629629628E-2</v>
      </c>
      <c r="N29" s="8">
        <v>6.3657407407407402E-4</v>
      </c>
      <c r="O29" s="8">
        <v>2.960648148148148E-2</v>
      </c>
      <c r="P29" s="7">
        <v>6409147</v>
      </c>
      <c r="Q29" s="8">
        <v>5.6250000000000001E-2</v>
      </c>
      <c r="R29" s="7">
        <v>428256</v>
      </c>
      <c r="S29" s="7">
        <v>214132</v>
      </c>
      <c r="T29" s="8">
        <v>7.6620370370370366E-3</v>
      </c>
      <c r="U29" s="8">
        <v>2.8935185185185189E-4</v>
      </c>
      <c r="V29" s="8">
        <v>1.4085648148148151E-2</v>
      </c>
      <c r="W29" s="8">
        <f t="shared" si="1"/>
        <v>7.8784722222222214E-2</v>
      </c>
    </row>
    <row r="30" spans="1:23" x14ac:dyDescent="0.55000000000000004">
      <c r="A30" s="4">
        <v>27</v>
      </c>
      <c r="B30" s="4" t="s">
        <v>97</v>
      </c>
      <c r="C30" s="5" t="s">
        <v>98</v>
      </c>
      <c r="D30" s="6">
        <v>20</v>
      </c>
      <c r="E30" s="7">
        <v>174</v>
      </c>
      <c r="F30" s="7" t="s">
        <v>35</v>
      </c>
      <c r="G30" s="7" t="s">
        <v>36</v>
      </c>
      <c r="H30" s="7" t="s">
        <v>37</v>
      </c>
      <c r="I30" s="7" t="s">
        <v>38</v>
      </c>
      <c r="J30" s="7" t="s">
        <v>39</v>
      </c>
      <c r="K30" s="7">
        <v>174</v>
      </c>
      <c r="L30" s="10">
        <f t="shared" si="0"/>
        <v>1</v>
      </c>
      <c r="M30" s="8">
        <v>2.3530092592592592E-2</v>
      </c>
      <c r="N30" s="8">
        <v>1.25E-3</v>
      </c>
      <c r="O30" s="8">
        <v>3.246527777777778E-2</v>
      </c>
      <c r="P30" s="7">
        <v>6976630</v>
      </c>
      <c r="Q30" s="8">
        <v>6.5972222222222224E-2</v>
      </c>
      <c r="R30" s="7">
        <v>323118</v>
      </c>
      <c r="S30" s="7">
        <v>161563</v>
      </c>
      <c r="T30" s="8">
        <v>7.1874999999999994E-3</v>
      </c>
      <c r="U30" s="8">
        <v>2.3148148148148146E-4</v>
      </c>
      <c r="V30" s="8">
        <v>2.0324074074074074E-2</v>
      </c>
      <c r="W30" s="8">
        <f t="shared" si="1"/>
        <v>8.4988425925925939E-2</v>
      </c>
    </row>
    <row r="31" spans="1:23" x14ac:dyDescent="0.55000000000000004">
      <c r="A31" s="4">
        <v>28</v>
      </c>
      <c r="B31" s="4" t="s">
        <v>99</v>
      </c>
      <c r="C31" s="5" t="s">
        <v>100</v>
      </c>
      <c r="D31" s="6">
        <v>25</v>
      </c>
      <c r="E31" s="7">
        <v>187</v>
      </c>
      <c r="F31" s="7" t="s">
        <v>57</v>
      </c>
      <c r="G31" s="7" t="s">
        <v>36</v>
      </c>
      <c r="H31" s="7" t="s">
        <v>58</v>
      </c>
      <c r="I31" s="7" t="s">
        <v>38</v>
      </c>
      <c r="J31" s="7" t="s">
        <v>39</v>
      </c>
      <c r="K31" s="7">
        <v>187</v>
      </c>
      <c r="L31" s="10">
        <f t="shared" si="0"/>
        <v>1</v>
      </c>
      <c r="M31" s="8">
        <v>2.3101851851851849E-2</v>
      </c>
      <c r="N31" s="8">
        <v>1.0648148148148147E-3</v>
      </c>
      <c r="O31" s="8">
        <v>3.4699074074074077E-2</v>
      </c>
      <c r="P31" s="7">
        <v>12702255</v>
      </c>
      <c r="Q31" s="8">
        <v>9.8611111111111108E-2</v>
      </c>
      <c r="R31" s="7">
        <v>2430694</v>
      </c>
      <c r="S31" s="7">
        <v>1215387</v>
      </c>
      <c r="T31" s="8">
        <v>1.2453703703703703E-2</v>
      </c>
      <c r="U31" s="8">
        <v>5.9027777777777778E-4</v>
      </c>
      <c r="V31" s="8">
        <v>1.8240740740740741E-2</v>
      </c>
      <c r="W31" s="8">
        <f t="shared" si="1"/>
        <v>9.0150462962962946E-2</v>
      </c>
    </row>
    <row r="32" spans="1:23" x14ac:dyDescent="0.55000000000000004">
      <c r="A32" s="4">
        <v>29</v>
      </c>
      <c r="B32" s="4" t="s">
        <v>101</v>
      </c>
      <c r="C32" s="5" t="s">
        <v>102</v>
      </c>
      <c r="D32" s="6">
        <v>25</v>
      </c>
      <c r="E32" s="7">
        <v>188</v>
      </c>
      <c r="F32" s="7" t="s">
        <v>48</v>
      </c>
      <c r="G32" s="7" t="s">
        <v>49</v>
      </c>
      <c r="H32" s="7" t="s">
        <v>50</v>
      </c>
      <c r="I32" s="7" t="s">
        <v>51</v>
      </c>
      <c r="J32" s="7" t="s">
        <v>52</v>
      </c>
      <c r="K32" s="7">
        <v>188</v>
      </c>
      <c r="L32" s="10">
        <f t="shared" si="0"/>
        <v>1</v>
      </c>
      <c r="M32" s="8">
        <v>1.5879629629629629E-2</v>
      </c>
      <c r="N32" s="8">
        <v>2.0370370370370373E-3</v>
      </c>
      <c r="O32" s="8">
        <v>4.4444444444444446E-2</v>
      </c>
      <c r="P32" s="7">
        <v>36487592</v>
      </c>
      <c r="Q32" s="8">
        <v>0.13472222222222222</v>
      </c>
      <c r="R32" s="7">
        <v>3978666</v>
      </c>
      <c r="S32" s="7">
        <v>1991204</v>
      </c>
      <c r="T32" s="8">
        <v>1.7986111111111109E-2</v>
      </c>
      <c r="U32" s="8">
        <v>1.1805555555555556E-3</v>
      </c>
      <c r="V32" s="8">
        <v>1.8819444444444448E-2</v>
      </c>
      <c r="W32" s="8">
        <f t="shared" si="1"/>
        <v>0.10034722222222223</v>
      </c>
    </row>
    <row r="33" spans="1:23" x14ac:dyDescent="0.55000000000000004">
      <c r="A33" s="4">
        <v>30</v>
      </c>
      <c r="B33" s="4" t="s">
        <v>103</v>
      </c>
      <c r="C33" s="5" t="s">
        <v>104</v>
      </c>
      <c r="D33" s="6">
        <v>28</v>
      </c>
      <c r="E33" s="7">
        <v>200</v>
      </c>
      <c r="F33" s="7" t="s">
        <v>48</v>
      </c>
      <c r="G33" s="7" t="s">
        <v>49</v>
      </c>
      <c r="H33" s="7" t="s">
        <v>50</v>
      </c>
      <c r="I33" s="7" t="s">
        <v>51</v>
      </c>
      <c r="J33" s="7" t="s">
        <v>52</v>
      </c>
      <c r="K33" s="7">
        <v>200</v>
      </c>
      <c r="L33" s="10">
        <f t="shared" si="0"/>
        <v>1</v>
      </c>
      <c r="M33" s="8">
        <v>3.0787037037037037E-3</v>
      </c>
      <c r="N33" s="8">
        <v>9.7222222222222209E-4</v>
      </c>
      <c r="O33" s="8">
        <v>4.4444444444444446E-2</v>
      </c>
      <c r="P33" s="7">
        <v>39668253</v>
      </c>
      <c r="Q33" s="8">
        <v>0.17500000000000002</v>
      </c>
      <c r="R33" s="7">
        <v>5322706</v>
      </c>
      <c r="S33" s="7">
        <v>2666522</v>
      </c>
      <c r="T33" s="8">
        <v>2.0069444444444442E-2</v>
      </c>
      <c r="U33" s="8">
        <v>2.3263888888888887E-3</v>
      </c>
      <c r="V33" s="8">
        <v>2.1666666666666667E-2</v>
      </c>
      <c r="W33" s="8">
        <f t="shared" si="1"/>
        <v>9.2557870370370374E-2</v>
      </c>
    </row>
    <row r="34" spans="1:23" x14ac:dyDescent="0.55000000000000004">
      <c r="A34" s="4">
        <v>31</v>
      </c>
      <c r="B34" s="4" t="s">
        <v>105</v>
      </c>
      <c r="C34" s="5" t="s">
        <v>106</v>
      </c>
      <c r="D34" s="6">
        <v>57</v>
      </c>
      <c r="E34" s="7">
        <v>324</v>
      </c>
      <c r="F34" s="7" t="s">
        <v>57</v>
      </c>
      <c r="G34" s="7" t="s">
        <v>36</v>
      </c>
      <c r="H34" s="7" t="s">
        <v>58</v>
      </c>
      <c r="I34" s="7" t="s">
        <v>38</v>
      </c>
      <c r="J34" s="7" t="s">
        <v>39</v>
      </c>
      <c r="K34" s="7">
        <v>324</v>
      </c>
      <c r="L34" s="10">
        <f t="shared" si="0"/>
        <v>1</v>
      </c>
      <c r="M34" s="8">
        <v>3.9259259259259258E-2</v>
      </c>
      <c r="N34" s="8">
        <v>4.1782407407407402E-3</v>
      </c>
      <c r="O34" s="8">
        <v>8.819444444444445E-2</v>
      </c>
      <c r="P34" s="7">
        <v>48811714</v>
      </c>
      <c r="Q34" s="8">
        <v>0.51666666666666672</v>
      </c>
      <c r="R34" s="7">
        <v>10883787</v>
      </c>
      <c r="S34" s="7">
        <v>5442125</v>
      </c>
      <c r="T34" s="8">
        <v>3.24537037037037E-2</v>
      </c>
      <c r="U34" s="8">
        <v>1.0185185185185186E-3</v>
      </c>
      <c r="V34" s="8">
        <v>4.3750000000000004E-2</v>
      </c>
      <c r="W34" s="8">
        <f t="shared" si="1"/>
        <v>0.2088541666666667</v>
      </c>
    </row>
    <row r="35" spans="1:23" x14ac:dyDescent="0.55000000000000004">
      <c r="A35" s="4">
        <v>32</v>
      </c>
      <c r="B35" s="4" t="s">
        <v>107</v>
      </c>
      <c r="C35" s="5" t="s">
        <v>108</v>
      </c>
      <c r="D35" s="6">
        <v>53</v>
      </c>
      <c r="E35" s="7">
        <v>247</v>
      </c>
      <c r="F35" s="7" t="s">
        <v>57</v>
      </c>
      <c r="G35" s="7" t="s">
        <v>36</v>
      </c>
      <c r="H35" s="7" t="s">
        <v>58</v>
      </c>
      <c r="I35" s="7" t="s">
        <v>38</v>
      </c>
      <c r="J35" s="7" t="s">
        <v>39</v>
      </c>
      <c r="K35" s="7">
        <v>247</v>
      </c>
      <c r="L35" s="10">
        <f t="shared" si="0"/>
        <v>1</v>
      </c>
      <c r="M35" s="8">
        <v>1.5856481481481479E-3</v>
      </c>
      <c r="N35" s="8">
        <v>2.8935185185185189E-4</v>
      </c>
      <c r="O35" s="8">
        <v>1.6770833333333332E-2</v>
      </c>
      <c r="P35" s="7">
        <v>23349865</v>
      </c>
      <c r="Q35" s="8">
        <v>5.6250000000000001E-2</v>
      </c>
      <c r="R35" s="7">
        <v>2855466</v>
      </c>
      <c r="S35" s="7">
        <v>1427775</v>
      </c>
      <c r="T35" s="8">
        <v>3.9120370370370368E-3</v>
      </c>
      <c r="U35" s="8">
        <v>4.7453703703703704E-4</v>
      </c>
      <c r="V35" s="8">
        <v>1.2962962962962963E-3</v>
      </c>
      <c r="W35" s="8">
        <f t="shared" si="1"/>
        <v>2.43287037037037E-2</v>
      </c>
    </row>
    <row r="36" spans="1:23" x14ac:dyDescent="0.55000000000000004">
      <c r="A36" s="4">
        <v>33</v>
      </c>
      <c r="B36" s="4" t="s">
        <v>109</v>
      </c>
      <c r="C36" s="5" t="s">
        <v>110</v>
      </c>
      <c r="D36" s="6">
        <v>50</v>
      </c>
      <c r="E36" s="7">
        <v>281</v>
      </c>
      <c r="F36" s="7" t="s">
        <v>57</v>
      </c>
      <c r="G36" s="7" t="s">
        <v>36</v>
      </c>
      <c r="H36" s="7" t="s">
        <v>58</v>
      </c>
      <c r="I36" s="7" t="s">
        <v>38</v>
      </c>
      <c r="J36" s="7" t="s">
        <v>39</v>
      </c>
      <c r="K36" s="7">
        <v>281</v>
      </c>
      <c r="L36" s="10">
        <f t="shared" si="0"/>
        <v>1</v>
      </c>
      <c r="M36" s="8">
        <v>3.7013888888888888E-2</v>
      </c>
      <c r="N36" s="8">
        <v>2.6967592592592594E-3</v>
      </c>
      <c r="O36" s="8">
        <v>7.2916666666666671E-2</v>
      </c>
      <c r="P36" s="7">
        <v>43431341</v>
      </c>
      <c r="Q36" s="8">
        <v>0.33055555555555555</v>
      </c>
      <c r="R36" s="7">
        <v>4017864</v>
      </c>
      <c r="S36" s="7">
        <v>2008960</v>
      </c>
      <c r="T36" s="8">
        <v>2.4722222222222225E-2</v>
      </c>
      <c r="U36" s="8">
        <v>9.8379629629629642E-4</v>
      </c>
      <c r="V36" s="8">
        <v>2.7291666666666662E-2</v>
      </c>
      <c r="W36" s="8">
        <f t="shared" si="1"/>
        <v>0.16562499999999999</v>
      </c>
    </row>
    <row r="37" spans="1:23" x14ac:dyDescent="0.55000000000000004">
      <c r="A37" s="4">
        <v>34</v>
      </c>
      <c r="B37" s="4" t="s">
        <v>111</v>
      </c>
      <c r="C37" s="5" t="s">
        <v>112</v>
      </c>
      <c r="D37" s="6">
        <v>19</v>
      </c>
      <c r="E37" s="7">
        <v>151</v>
      </c>
      <c r="F37" s="7" t="s">
        <v>57</v>
      </c>
      <c r="G37" s="7" t="s">
        <v>36</v>
      </c>
      <c r="H37" s="7" t="s">
        <v>58</v>
      </c>
      <c r="I37" s="7" t="s">
        <v>38</v>
      </c>
      <c r="J37" s="7" t="s">
        <v>39</v>
      </c>
      <c r="K37" s="7">
        <v>151</v>
      </c>
      <c r="L37" s="10">
        <f t="shared" si="0"/>
        <v>1</v>
      </c>
      <c r="M37" s="8">
        <v>1.7789351851851851E-2</v>
      </c>
      <c r="N37" s="8">
        <v>7.0601851851851847E-4</v>
      </c>
      <c r="O37" s="8">
        <v>3.1168981481481482E-2</v>
      </c>
      <c r="P37" s="7">
        <v>13315249</v>
      </c>
      <c r="Q37" s="8">
        <v>6.3194444444444442E-2</v>
      </c>
      <c r="R37" s="7">
        <v>1168304</v>
      </c>
      <c r="S37" s="7">
        <v>584154</v>
      </c>
      <c r="T37" s="8">
        <v>1.0115740740740741E-2</v>
      </c>
      <c r="U37" s="8">
        <v>6.4814814814814813E-4</v>
      </c>
      <c r="V37" s="8">
        <v>1.2881944444444446E-2</v>
      </c>
      <c r="W37" s="8">
        <f t="shared" si="1"/>
        <v>7.3310185185185187E-2</v>
      </c>
    </row>
    <row r="38" spans="1:23" x14ac:dyDescent="0.55000000000000004">
      <c r="A38" s="4">
        <v>35</v>
      </c>
      <c r="B38" s="4" t="s">
        <v>113</v>
      </c>
      <c r="C38" s="5" t="s">
        <v>114</v>
      </c>
      <c r="D38" s="6">
        <v>19</v>
      </c>
      <c r="E38" s="7">
        <v>138</v>
      </c>
      <c r="F38" s="7" t="s">
        <v>57</v>
      </c>
      <c r="G38" s="7" t="s">
        <v>36</v>
      </c>
      <c r="H38" s="7" t="s">
        <v>58</v>
      </c>
      <c r="I38" s="7" t="s">
        <v>38</v>
      </c>
      <c r="J38" s="7" t="s">
        <v>39</v>
      </c>
      <c r="K38" s="7">
        <v>138</v>
      </c>
      <c r="L38" s="10">
        <f t="shared" si="0"/>
        <v>1</v>
      </c>
      <c r="M38" s="8">
        <v>3.3553240740740745E-2</v>
      </c>
      <c r="N38" s="8">
        <v>5.5555555555555556E-4</v>
      </c>
      <c r="O38" s="8">
        <v>2.5752314814814815E-2</v>
      </c>
      <c r="P38" s="7">
        <v>8025367</v>
      </c>
      <c r="Q38" s="8">
        <v>4.4444444444444446E-2</v>
      </c>
      <c r="R38" s="7">
        <v>594534</v>
      </c>
      <c r="S38" s="7">
        <v>297271</v>
      </c>
      <c r="T38" s="8">
        <v>6.9675925925925921E-3</v>
      </c>
      <c r="U38" s="8">
        <v>2.7777777777777778E-4</v>
      </c>
      <c r="V38" s="8">
        <v>1.1666666666666667E-2</v>
      </c>
      <c r="W38" s="8">
        <f t="shared" si="1"/>
        <v>7.8773148148148162E-2</v>
      </c>
    </row>
    <row r="39" spans="1:23" x14ac:dyDescent="0.55000000000000004">
      <c r="A39" s="4">
        <v>36</v>
      </c>
      <c r="B39" s="4" t="s">
        <v>115</v>
      </c>
      <c r="C39" s="5" t="s">
        <v>54</v>
      </c>
      <c r="D39" s="6">
        <v>30</v>
      </c>
      <c r="E39" s="7">
        <v>260</v>
      </c>
      <c r="F39" s="7" t="s">
        <v>57</v>
      </c>
      <c r="G39" s="7" t="s">
        <v>36</v>
      </c>
      <c r="H39" s="7" t="s">
        <v>58</v>
      </c>
      <c r="I39" s="7" t="s">
        <v>38</v>
      </c>
      <c r="J39" s="7" t="s">
        <v>39</v>
      </c>
      <c r="K39" s="7">
        <v>258</v>
      </c>
      <c r="L39" s="10">
        <f t="shared" si="0"/>
        <v>0.99230769230769234</v>
      </c>
      <c r="M39" s="8">
        <v>0.23263888888888887</v>
      </c>
      <c r="N39" s="8">
        <v>2.3495370370370371E-3</v>
      </c>
      <c r="O39" s="8">
        <v>8.4027777777777771E-2</v>
      </c>
      <c r="P39" s="7">
        <v>21682060</v>
      </c>
      <c r="Q39" s="8">
        <v>0.30208333333333331</v>
      </c>
      <c r="R39" s="7">
        <v>1366085</v>
      </c>
      <c r="S39" s="7">
        <v>683941</v>
      </c>
      <c r="T39" s="8">
        <v>1.5000000000000001E-2</v>
      </c>
      <c r="U39" s="8">
        <v>9.6064814814814808E-4</v>
      </c>
      <c r="V39" s="8">
        <v>2.1828703703703701E-2</v>
      </c>
      <c r="W39" s="8">
        <f t="shared" si="1"/>
        <v>0.35680555555555554</v>
      </c>
    </row>
    <row r="40" spans="1:23" x14ac:dyDescent="0.55000000000000004">
      <c r="A40" s="4">
        <v>37</v>
      </c>
      <c r="B40" s="4" t="s">
        <v>116</v>
      </c>
      <c r="C40" s="5" t="s">
        <v>74</v>
      </c>
      <c r="D40" s="6">
        <v>20</v>
      </c>
      <c r="E40" s="7">
        <v>220</v>
      </c>
      <c r="F40" s="7" t="s">
        <v>48</v>
      </c>
      <c r="G40" s="7" t="s">
        <v>49</v>
      </c>
      <c r="H40" s="7" t="s">
        <v>50</v>
      </c>
      <c r="I40" s="7" t="s">
        <v>51</v>
      </c>
      <c r="J40" s="7" t="s">
        <v>52</v>
      </c>
      <c r="K40" s="7">
        <v>220</v>
      </c>
      <c r="L40" s="10">
        <f t="shared" si="0"/>
        <v>1</v>
      </c>
      <c r="M40" s="8">
        <v>0.14444444444444446</v>
      </c>
      <c r="N40" s="8">
        <v>3.530092592592592E-3</v>
      </c>
      <c r="O40" s="8">
        <v>4.9305555555555554E-2</v>
      </c>
      <c r="P40" s="7">
        <v>29923815</v>
      </c>
      <c r="Q40" s="8">
        <v>0.17500000000000002</v>
      </c>
      <c r="R40" s="7">
        <v>16507242</v>
      </c>
      <c r="S40" s="7">
        <v>8270000</v>
      </c>
      <c r="T40" s="8">
        <v>2.3379629629629629E-2</v>
      </c>
      <c r="U40" s="8">
        <v>3.2523148148148151E-3</v>
      </c>
      <c r="V40" s="8">
        <v>3.9837962962962964E-2</v>
      </c>
      <c r="W40" s="8">
        <f t="shared" si="1"/>
        <v>0.26375000000000004</v>
      </c>
    </row>
    <row r="41" spans="1:23" x14ac:dyDescent="0.55000000000000004">
      <c r="A41" s="4">
        <v>38</v>
      </c>
      <c r="B41" s="4" t="s">
        <v>117</v>
      </c>
      <c r="C41" s="5" t="s">
        <v>118</v>
      </c>
      <c r="D41" s="6">
        <v>28</v>
      </c>
      <c r="E41" s="7">
        <v>193</v>
      </c>
      <c r="F41" s="7" t="s">
        <v>119</v>
      </c>
      <c r="G41" s="7" t="s">
        <v>70</v>
      </c>
      <c r="H41" s="7" t="s">
        <v>71</v>
      </c>
      <c r="I41" s="7" t="s">
        <v>72</v>
      </c>
      <c r="J41" s="7" t="s">
        <v>39</v>
      </c>
      <c r="K41" s="7">
        <v>191</v>
      </c>
      <c r="L41" s="10">
        <f t="shared" si="0"/>
        <v>0.98963730569948183</v>
      </c>
      <c r="M41" s="8">
        <v>1.3692129629629629E-2</v>
      </c>
      <c r="N41" s="8">
        <v>1.0995370370370371E-3</v>
      </c>
      <c r="O41" s="8">
        <v>4.8611111111111112E-2</v>
      </c>
      <c r="P41" s="7">
        <v>24135358</v>
      </c>
      <c r="Q41" s="8">
        <v>1.6469907407407405E-2</v>
      </c>
      <c r="R41" s="7">
        <v>2223817</v>
      </c>
      <c r="S41" s="7">
        <v>1112119</v>
      </c>
      <c r="T41" s="8">
        <v>1.6481481481481482E-2</v>
      </c>
      <c r="U41" s="8">
        <v>6.8287037037037025E-4</v>
      </c>
      <c r="V41" s="8">
        <v>1.9351851851851853E-2</v>
      </c>
      <c r="W41" s="8">
        <f t="shared" si="1"/>
        <v>9.9918981481481497E-2</v>
      </c>
    </row>
    <row r="42" spans="1:23" x14ac:dyDescent="0.55000000000000004">
      <c r="A42" s="4">
        <v>39</v>
      </c>
      <c r="B42" s="4" t="s">
        <v>120</v>
      </c>
      <c r="C42" s="5" t="s">
        <v>121</v>
      </c>
      <c r="D42" s="6">
        <v>26</v>
      </c>
      <c r="E42" s="7">
        <v>227</v>
      </c>
      <c r="F42" s="7" t="s">
        <v>48</v>
      </c>
      <c r="G42" s="7" t="s">
        <v>49</v>
      </c>
      <c r="H42" s="7" t="s">
        <v>50</v>
      </c>
      <c r="I42" s="7" t="s">
        <v>51</v>
      </c>
      <c r="J42" s="7" t="s">
        <v>52</v>
      </c>
      <c r="K42" s="7">
        <v>227</v>
      </c>
      <c r="L42" s="10">
        <f t="shared" si="0"/>
        <v>1</v>
      </c>
      <c r="M42" s="8">
        <v>0.16041666666666668</v>
      </c>
      <c r="N42" s="8">
        <v>2.8009259259259259E-3</v>
      </c>
      <c r="O42" s="8">
        <v>5.6250000000000001E-2</v>
      </c>
      <c r="P42" s="7">
        <v>35302937</v>
      </c>
      <c r="Q42" s="8">
        <v>0.24513888888888888</v>
      </c>
      <c r="R42" s="7">
        <v>13667169</v>
      </c>
      <c r="S42" s="7">
        <v>6870531</v>
      </c>
      <c r="T42" s="8">
        <v>2.5532407407407406E-2</v>
      </c>
      <c r="U42" s="8">
        <v>3.2870370370370367E-3</v>
      </c>
      <c r="V42" s="8">
        <v>3.4849537037037033E-2</v>
      </c>
      <c r="W42" s="8">
        <f t="shared" si="1"/>
        <v>0.28313657407407405</v>
      </c>
    </row>
    <row r="43" spans="1:23" x14ac:dyDescent="0.55000000000000004">
      <c r="A43" s="4">
        <v>40</v>
      </c>
      <c r="B43" s="4" t="s">
        <v>122</v>
      </c>
      <c r="C43" s="5" t="s">
        <v>123</v>
      </c>
      <c r="D43" s="6">
        <v>14</v>
      </c>
      <c r="E43" s="7">
        <v>83</v>
      </c>
      <c r="F43" s="7" t="s">
        <v>124</v>
      </c>
      <c r="G43" s="7" t="s">
        <v>125</v>
      </c>
      <c r="H43" s="7" t="s">
        <v>126</v>
      </c>
      <c r="I43" s="7" t="s">
        <v>38</v>
      </c>
      <c r="J43" s="7" t="s">
        <v>39</v>
      </c>
      <c r="K43" s="7">
        <v>83</v>
      </c>
      <c r="L43" s="10">
        <f t="shared" si="0"/>
        <v>1</v>
      </c>
      <c r="M43" s="8">
        <v>1.3182870370370371E-2</v>
      </c>
      <c r="N43" s="8">
        <v>1.5046296296296297E-4</v>
      </c>
      <c r="O43" s="8">
        <v>2.0127314814814817E-2</v>
      </c>
      <c r="P43" s="7">
        <v>1957769</v>
      </c>
      <c r="Q43" s="8">
        <v>6.6087962962962966E-3</v>
      </c>
      <c r="R43" s="7">
        <v>162662</v>
      </c>
      <c r="S43" s="7">
        <v>81333</v>
      </c>
      <c r="T43" s="8">
        <v>2.8935185185185188E-3</v>
      </c>
      <c r="U43" s="8">
        <v>5.3240740740740744E-4</v>
      </c>
      <c r="V43" s="8">
        <v>4.155092592592593E-3</v>
      </c>
      <c r="W43" s="8">
        <f t="shared" si="1"/>
        <v>4.1041666666666664E-2</v>
      </c>
    </row>
    <row r="44" spans="1:23" x14ac:dyDescent="0.55000000000000004">
      <c r="A44" s="4">
        <v>41</v>
      </c>
      <c r="B44" s="4" t="s">
        <v>127</v>
      </c>
      <c r="C44" s="5" t="s">
        <v>128</v>
      </c>
      <c r="D44" s="6">
        <v>21</v>
      </c>
      <c r="E44" s="7">
        <v>221</v>
      </c>
      <c r="F44" s="7" t="s">
        <v>48</v>
      </c>
      <c r="G44" s="7" t="s">
        <v>49</v>
      </c>
      <c r="H44" s="7" t="s">
        <v>50</v>
      </c>
      <c r="I44" s="7" t="s">
        <v>51</v>
      </c>
      <c r="J44" s="7" t="s">
        <v>52</v>
      </c>
      <c r="K44" s="7">
        <v>221</v>
      </c>
      <c r="L44" s="10">
        <f t="shared" si="0"/>
        <v>1</v>
      </c>
      <c r="M44" s="8">
        <v>1.0358796296296295E-2</v>
      </c>
      <c r="N44" s="8">
        <v>9.8379629629629642E-4</v>
      </c>
      <c r="O44" s="8">
        <v>7.3611111111111113E-2</v>
      </c>
      <c r="P44" s="7">
        <v>88884398</v>
      </c>
      <c r="Q44" s="8">
        <v>0.23333333333333331</v>
      </c>
      <c r="R44" s="7">
        <v>9220070</v>
      </c>
      <c r="S44" s="7">
        <v>4625862</v>
      </c>
      <c r="T44" s="8">
        <v>2.1145833333333332E-2</v>
      </c>
      <c r="U44" s="8">
        <v>1.9212962962962962E-3</v>
      </c>
      <c r="V44" s="8">
        <v>3.2175925925925927E-2</v>
      </c>
      <c r="W44" s="8">
        <f t="shared" si="1"/>
        <v>0.14019675925925926</v>
      </c>
    </row>
    <row r="45" spans="1:23" x14ac:dyDescent="0.55000000000000004">
      <c r="A45" s="4">
        <v>42</v>
      </c>
      <c r="B45" s="4" t="s">
        <v>129</v>
      </c>
      <c r="C45" s="5" t="s">
        <v>130</v>
      </c>
      <c r="D45" s="6">
        <v>24</v>
      </c>
      <c r="E45" s="7">
        <v>211</v>
      </c>
      <c r="F45" s="7" t="s">
        <v>57</v>
      </c>
      <c r="G45" s="7" t="s">
        <v>36</v>
      </c>
      <c r="H45" s="7" t="s">
        <v>58</v>
      </c>
      <c r="I45" s="7" t="s">
        <v>38</v>
      </c>
      <c r="J45" s="7" t="s">
        <v>39</v>
      </c>
      <c r="K45" s="7">
        <v>211</v>
      </c>
      <c r="L45" s="10">
        <f t="shared" si="0"/>
        <v>1</v>
      </c>
      <c r="M45" s="8">
        <v>3.0810185185185187E-2</v>
      </c>
      <c r="N45" s="8">
        <v>3.0208333333333333E-3</v>
      </c>
      <c r="O45" s="8">
        <v>4.2361111111111106E-2</v>
      </c>
      <c r="P45" s="7">
        <v>19646106</v>
      </c>
      <c r="Q45" s="8">
        <v>0.15138888888888888</v>
      </c>
      <c r="R45" s="7">
        <v>1659610</v>
      </c>
      <c r="S45" s="7">
        <v>829817</v>
      </c>
      <c r="T45" s="8">
        <v>1.4710648148148148E-2</v>
      </c>
      <c r="U45" s="8">
        <v>6.9444444444444447E-4</v>
      </c>
      <c r="V45" s="8">
        <v>1.7870370370370373E-2</v>
      </c>
      <c r="W45" s="8">
        <f t="shared" si="1"/>
        <v>0.10946759259259259</v>
      </c>
    </row>
    <row r="46" spans="1:23" x14ac:dyDescent="0.55000000000000004">
      <c r="A46" s="14" t="s">
        <v>131</v>
      </c>
      <c r="B46" s="15"/>
      <c r="C46" s="16"/>
      <c r="D46" s="6">
        <f>SUM(D5:D45)</f>
        <v>1185</v>
      </c>
      <c r="E46" s="7">
        <f>SUM(E5:E45)</f>
        <v>8348</v>
      </c>
      <c r="F46" s="7" t="s">
        <v>132</v>
      </c>
      <c r="G46" s="7"/>
      <c r="H46" s="7" t="s">
        <v>132</v>
      </c>
      <c r="I46" s="7" t="s">
        <v>132</v>
      </c>
      <c r="J46" s="7" t="s">
        <v>132</v>
      </c>
      <c r="K46" s="7">
        <f>SUM(K5:K45)</f>
        <v>8284</v>
      </c>
      <c r="L46" s="10">
        <f t="shared" si="0"/>
        <v>0.99233349305222807</v>
      </c>
      <c r="M46" s="8">
        <f>SUM(M5:M45)</f>
        <v>1.5035879629629629</v>
      </c>
      <c r="N46" s="8">
        <f>SUM(N5:N45)</f>
        <v>4.9189814814814818E-2</v>
      </c>
      <c r="O46" s="8">
        <f>SUM(O5:O45)</f>
        <v>1.8002546296296298</v>
      </c>
      <c r="P46" s="7" t="s">
        <v>132</v>
      </c>
      <c r="Q46" s="8">
        <f>SUM(Q5:Q45)</f>
        <v>5.8571064814814813</v>
      </c>
      <c r="R46" s="7" t="s">
        <v>132</v>
      </c>
      <c r="S46" s="7" t="s">
        <v>132</v>
      </c>
      <c r="T46" s="8">
        <f>SUM(T5:T45)</f>
        <v>0.58616898148148122</v>
      </c>
      <c r="U46" s="8">
        <f>SUM(U5:U45)</f>
        <v>3.9097222222222214E-2</v>
      </c>
      <c r="V46" s="8">
        <f>SUM(V5:V45)</f>
        <v>0.80750000000000033</v>
      </c>
      <c r="W46" s="19">
        <f>M46+N46+O46+T46+U46+V46</f>
        <v>4.7857986111111117</v>
      </c>
    </row>
    <row r="47" spans="1:23" x14ac:dyDescent="0.55000000000000004">
      <c r="A47" s="4" t="s">
        <v>133</v>
      </c>
      <c r="B47" s="4"/>
      <c r="C47" s="4" t="s">
        <v>132</v>
      </c>
      <c r="D47" s="6">
        <f>D46/41</f>
        <v>28.902439024390244</v>
      </c>
      <c r="E47" s="6">
        <f>E46/41</f>
        <v>203.60975609756099</v>
      </c>
      <c r="F47" s="7" t="s">
        <v>132</v>
      </c>
      <c r="G47" s="7"/>
      <c r="H47" s="7" t="s">
        <v>132</v>
      </c>
      <c r="I47" s="7" t="s">
        <v>132</v>
      </c>
      <c r="J47" s="7" t="s">
        <v>132</v>
      </c>
      <c r="K47" s="7" t="s">
        <v>132</v>
      </c>
      <c r="L47" s="7" t="s">
        <v>132</v>
      </c>
      <c r="M47" s="8">
        <f>M46/41</f>
        <v>3.6672877145438119E-2</v>
      </c>
      <c r="N47" s="8">
        <f>N46/41</f>
        <v>1.199751580849142E-3</v>
      </c>
      <c r="O47" s="8">
        <f>O46/41</f>
        <v>4.3908649503161701E-2</v>
      </c>
      <c r="P47" s="6" t="s">
        <v>132</v>
      </c>
      <c r="Q47" s="8">
        <f>Q46/41</f>
        <v>0.14285625564588977</v>
      </c>
      <c r="R47" s="6" t="s">
        <v>132</v>
      </c>
      <c r="S47" s="6" t="s">
        <v>132</v>
      </c>
      <c r="T47" s="8">
        <f>T46/41</f>
        <v>1.4296804426377591E-2</v>
      </c>
      <c r="U47" s="8">
        <f>U46/41</f>
        <v>9.535907859078589E-4</v>
      </c>
      <c r="V47" s="8">
        <f>V46/41</f>
        <v>1.9695121951219519E-2</v>
      </c>
      <c r="W47" s="8">
        <f>M47+N47+O47+T47+U47+V47</f>
        <v>0.11672679539295393</v>
      </c>
    </row>
    <row r="48" spans="1:23" x14ac:dyDescent="0.55000000000000004">
      <c r="M48" s="18">
        <f>SUM(M5:M13,M15:M24,M26:M38,M41,M43:M45)/41</f>
        <v>1.8041440831074975E-2</v>
      </c>
      <c r="W48" s="18">
        <f>SUM(W5:W13,W15:W24,W26:W38,W41,W43:W45)/41</f>
        <v>8.5511235320686552E-2</v>
      </c>
    </row>
  </sheetData>
  <mergeCells count="10">
    <mergeCell ref="W1:W2"/>
    <mergeCell ref="K1:V1"/>
    <mergeCell ref="B1:B3"/>
    <mergeCell ref="A1:A3"/>
    <mergeCell ref="C1:C3"/>
    <mergeCell ref="D1:J2"/>
    <mergeCell ref="K2:N2"/>
    <mergeCell ref="P2:Q2"/>
    <mergeCell ref="R2:T2"/>
    <mergeCell ref="U2:V2"/>
  </mergeCells>
  <phoneticPr fontId="1"/>
  <pageMargins left="0.7" right="0.7" top="0.75" bottom="0.75" header="0.3" footer="0.3"/>
  <pageSetup paperSize="9" scale="1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4B3311BF6E904393E0663A1E421E5E" ma:contentTypeVersion="16" ma:contentTypeDescription="新しいドキュメントを作成します。" ma:contentTypeScope="" ma:versionID="3c194e4b20826825d8776fe219d8b730">
  <xsd:schema xmlns:xsd="http://www.w3.org/2001/XMLSchema" xmlns:xs="http://www.w3.org/2001/XMLSchema" xmlns:p="http://schemas.microsoft.com/office/2006/metadata/properties" xmlns:ns2="ed880cee-fb69-486b-8fb0-5b200175d53b" xmlns:ns3="544ad658-90e8-4432-adb6-4ddcedb92812" xmlns:ns4="9492f953-c423-4fda-b531-74d2f73c2a4d" targetNamespace="http://schemas.microsoft.com/office/2006/metadata/properties" ma:root="true" ma:fieldsID="db166137a2959e6b31afe7ce552d74c3" ns2:_="" ns3:_="" ns4:_="">
    <xsd:import namespace="ed880cee-fb69-486b-8fb0-5b200175d53b"/>
    <xsd:import namespace="544ad658-90e8-4432-adb6-4ddcedb92812"/>
    <xsd:import namespace="9492f953-c423-4fda-b531-74d2f73c2a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x30cf__x30a4__x30d1__x30fc__x30ea__x30f3__x30af_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80cee-fb69-486b-8fb0-5b200175d53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7e5f875d-3b48-4ae4-882b-347509f0aca6}" ma:internalName="TaxCatchAll" ma:showField="CatchAllData" ma:web="ed880cee-fb69-486b-8fb0-5b200175d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ad658-90e8-4432-adb6-4ddcedb928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8460f94c-b88b-4403-9996-3934aa373c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30cf__x30a4__x30d1__x30fc__x30ea__x30f3__x30af_" ma:index="21" nillable="true" ma:displayName="ハイパーリンク" ma:format="Hyperlink" ma:internalName="_x30cf__x30a4__x30d1__x30fc_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2f953-c423-4fda-b531-74d2f73c2a4d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880cee-fb69-486b-8fb0-5b200175d53b" xsi:nil="true"/>
    <lcf76f155ced4ddcb4097134ff3c332f xmlns="544ad658-90e8-4432-adb6-4ddcedb92812">
      <Terms xmlns="http://schemas.microsoft.com/office/infopath/2007/PartnerControls"/>
    </lcf76f155ced4ddcb4097134ff3c332f>
    <_x30cf__x30a4__x30d1__x30fc__x30ea__x30f3__x30af_ xmlns="544ad658-90e8-4432-adb6-4ddcedb92812">
      <Url xsi:nil="true"/>
      <Description xsi:nil="true"/>
    </_x30cf__x30a4__x30d1__x30fc__x30ea__x30f3__x30af_>
    <_dlc_DocId xmlns="ed880cee-fb69-486b-8fb0-5b200175d53b">UJFKJ6WYH6MZ-1204683370-1951040</_dlc_DocId>
    <_dlc_DocIdUrl xmlns="ed880cee-fb69-486b-8fb0-5b200175d53b">
      <Url>https://nabunken.sharepoint.com/sites/S_Planning-and-Coordination/S_文化財情報研究室/_layouts/15/DocIdRedir.aspx?ID=UJFKJ6WYH6MZ-1204683370-1951040</Url>
      <Description>UJFKJ6WYH6MZ-1204683370-1951040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2D4EFD-735B-425E-A261-B5207DF5CD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DDE42B6-BCB5-4ED0-985F-25EF63ED4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880cee-fb69-486b-8fb0-5b200175d53b"/>
    <ds:schemaRef ds:uri="544ad658-90e8-4432-adb6-4ddcedb92812"/>
    <ds:schemaRef ds:uri="9492f953-c423-4fda-b531-74d2f73c2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091BC3-A2C0-4D67-9485-6AEBEE08237C}">
  <ds:schemaRefs>
    <ds:schemaRef ds:uri="http://purl.org/dc/elements/1.1/"/>
    <ds:schemaRef ds:uri="http://www.w3.org/XML/1998/namespace"/>
    <ds:schemaRef ds:uri="http://schemas.microsoft.com/office/infopath/2007/PartnerControls"/>
    <ds:schemaRef ds:uri="544ad658-90e8-4432-adb6-4ddcedb92812"/>
    <ds:schemaRef ds:uri="ed880cee-fb69-486b-8fb0-5b200175d53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9492f953-c423-4fda-b531-74d2f73c2a4d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CA8542-F72F-45E2-83B6-E5F2B2D6BA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表１</vt:lpstr>
      <vt:lpstr>表2</vt:lpstr>
      <vt:lpstr>表3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篤史 仲林</dc:creator>
  <cp:keywords/>
  <dc:description/>
  <cp:lastModifiedBy>朋恵</cp:lastModifiedBy>
  <cp:revision/>
  <dcterms:created xsi:type="dcterms:W3CDTF">2023-11-18T07:18:22Z</dcterms:created>
  <dcterms:modified xsi:type="dcterms:W3CDTF">2024-03-29T08:23:49Z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0x010100384B3311BF6E904393E0663A1E421E5E</vt:lpwstr>
  </property>
  <property fmtid="{D5CDD505-2E9C-101B-9397-08002B2CF9AE}" pid="3" name="_dlc_DocIdItemGuid">
    <vt:lpwstr>d70fc012-eaa6-40de-972f-309930a2ceb8</vt:lpwstr>
  </property>
</Properties>
</file>